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5640" activeTab="0"/>
  </bookViews>
  <sheets>
    <sheet name="2013" sheetId="1" r:id="rId1"/>
    <sheet name="2013-2015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<sst xmlns="http://schemas.openxmlformats.org/spreadsheetml/2006/main" count="179" uniqueCount="86">
  <si>
    <t>………………..………………….</t>
  </si>
  <si>
    <t xml:space="preserve">         (pieczątka uczelni)</t>
  </si>
  <si>
    <t>……………..</t>
  </si>
  <si>
    <t>nazwa uczelni</t>
  </si>
  <si>
    <t xml:space="preserve"> </t>
  </si>
  <si>
    <t>WYSZCZEGÓLNIENIE</t>
  </si>
  <si>
    <t>Plan na 2013 rok</t>
  </si>
  <si>
    <r>
      <t>A.  Przychody z działalności operacyjnej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(02+</t>
    </r>
    <r>
      <rPr>
        <sz val="12"/>
        <color indexed="8"/>
        <rFont val="Times New Roman"/>
        <family val="1"/>
      </rPr>
      <t>21</t>
    </r>
    <r>
      <rPr>
        <sz val="12"/>
        <rFont val="Times New Roman"/>
        <family val="1"/>
      </rPr>
      <t>)</t>
    </r>
  </si>
  <si>
    <t>01</t>
  </si>
  <si>
    <r>
      <t xml:space="preserve">  Przychody z </t>
    </r>
    <r>
      <rPr>
        <b/>
        <sz val="12"/>
        <color indexed="8"/>
        <rFont val="Times New Roman"/>
        <family val="1"/>
      </rPr>
      <t>podstawowej</t>
    </r>
    <r>
      <rPr>
        <b/>
        <sz val="12"/>
        <rFont val="Times New Roman"/>
        <family val="1"/>
      </rPr>
      <t xml:space="preserve"> działalności operacyjnej</t>
    </r>
    <r>
      <rPr>
        <sz val="12"/>
        <rFont val="Times New Roman"/>
        <family val="1"/>
      </rPr>
      <t xml:space="preserve"> (03+10+19+20)</t>
    </r>
  </si>
  <si>
    <t>02</t>
  </si>
  <si>
    <t>Przychody ogółem z działalności dydaktycznej (04+05+06+08)</t>
  </si>
  <si>
    <t>03</t>
  </si>
  <si>
    <t>z tego</t>
  </si>
  <si>
    <t xml:space="preserve">dotacje z budżetu państwa </t>
  </si>
  <si>
    <t>04</t>
  </si>
  <si>
    <t>środki z budżetów jednostek samorządu terytorialnego lub ich związków</t>
  </si>
  <si>
    <t>05</t>
  </si>
  <si>
    <t>opłaty za świadczone usługi edukacyjne</t>
  </si>
  <si>
    <t>06</t>
  </si>
  <si>
    <t>w tym</t>
  </si>
  <si>
    <t xml:space="preserve"> na studiach niestacjonarnych</t>
  </si>
  <si>
    <t>07</t>
  </si>
  <si>
    <t xml:space="preserve">pozostałe </t>
  </si>
  <si>
    <t>08</t>
  </si>
  <si>
    <t>środki zagraniczne oraz współfinansowanie krajowe</t>
  </si>
  <si>
    <t>09</t>
  </si>
  <si>
    <t>Przychody ogółem z działalności badawczej (11+12+13+15+16+17)</t>
  </si>
  <si>
    <t>dotacje na finansowanie działalności statutowej</t>
  </si>
  <si>
    <t>środki na realizację projektów finansowanych przez Narodowe Centrum Badań i Rozwoju, Narodowe Centrum Nauki
i Rozwoju oraz Narodowe Centrum Nauki</t>
  </si>
  <si>
    <t>środki na finansowanie współpracy naukowej z zagranicą</t>
  </si>
  <si>
    <t xml:space="preserve"> zagraniczne środki finansowe niepodlegające zwrotowi</t>
  </si>
  <si>
    <t>sprzedaż pozostałych prac i usług badawczych i rozwojowych</t>
  </si>
  <si>
    <t>środki na realizację programów lub przedsięwzięć określonych przez ministra właściwego do spraw nauki</t>
  </si>
  <si>
    <t>Przychody ogółem z działalności gospodarczej wyodrębnionej</t>
  </si>
  <si>
    <t>Koszt wytworzenia świadczeń na własne potrzeby jednostki</t>
  </si>
  <si>
    <r>
      <t xml:space="preserve">Pozostałe przychody  </t>
    </r>
    <r>
      <rPr>
        <sz val="12"/>
        <rFont val="Times New Roman"/>
        <family val="1"/>
      </rPr>
      <t>(22+23)</t>
    </r>
  </si>
  <si>
    <t>Przychody ze sprzedaży towarów i materiałów</t>
  </si>
  <si>
    <t xml:space="preserve">Pozostałe przychody operacyjne </t>
  </si>
  <si>
    <r>
      <t>cd. działu I.  Rachunek zysków i strat</t>
    </r>
    <r>
      <rPr>
        <sz val="12"/>
        <rFont val="Times New Roman"/>
        <family val="1"/>
      </rPr>
      <t xml:space="preserve">  –  w tysiącach złotych z jednym znakiem po przecinku</t>
    </r>
  </si>
  <si>
    <t>Plan  na 2013 rok</t>
  </si>
  <si>
    <r>
      <t xml:space="preserve">B. Koszty działalności operacyjnej </t>
    </r>
    <r>
      <rPr>
        <sz val="14"/>
        <rFont val="Times New Roman"/>
        <family val="1"/>
      </rPr>
      <t>(25+42)</t>
    </r>
  </si>
  <si>
    <r>
      <t xml:space="preserve">Koszty podstawowej działalności operacyjnej </t>
    </r>
    <r>
      <rPr>
        <sz val="12"/>
        <rFont val="Times New Roman"/>
        <family val="1"/>
      </rPr>
      <t xml:space="preserve"> (37)</t>
    </r>
  </si>
  <si>
    <t>Zużycie materiałów i energii</t>
  </si>
  <si>
    <t>Usługi obce</t>
  </si>
  <si>
    <t>Podatki i opłaty</t>
  </si>
  <si>
    <t>Wynagrodzenia</t>
  </si>
  <si>
    <t xml:space="preserve">w tym </t>
  </si>
  <si>
    <t>wynikające ze stosunku pracy</t>
  </si>
  <si>
    <t>Ubezpieczenia społeczne i inne świadczenia na rzecz pracowników</t>
  </si>
  <si>
    <t>Pozostałe koszty rodzajowe</t>
  </si>
  <si>
    <t>aparatura naukowo-badawcza</t>
  </si>
  <si>
    <t>Ogółem koszty rodzajowe (26+27+28+29+30+32+33)</t>
  </si>
  <si>
    <t>Zmiana stanu produktów ( +, – )</t>
  </si>
  <si>
    <t>Ogółem koszty własne podstawowej działalności operacyjnej (35+36)</t>
  </si>
  <si>
    <t>działalności dydaktycznej</t>
  </si>
  <si>
    <t>odpis na własny fundusz stypendialny</t>
  </si>
  <si>
    <t>działalności badawczej</t>
  </si>
  <si>
    <t>działalności gospodarczej wyodrębnionej</t>
  </si>
  <si>
    <r>
      <t xml:space="preserve">Pozostałe koszty </t>
    </r>
    <r>
      <rPr>
        <sz val="12"/>
        <rFont val="Times New Roman"/>
        <family val="1"/>
      </rPr>
      <t>(43+44)</t>
    </r>
  </si>
  <si>
    <t xml:space="preserve">Wartość sprzedanych towarów i materiałów </t>
  </si>
  <si>
    <t>Pozostałe koszty operacyjne</t>
  </si>
  <si>
    <r>
      <t xml:space="preserve">C. Zysk (strata) z działalności operacyjnej </t>
    </r>
    <r>
      <rPr>
        <sz val="14"/>
        <rFont val="Times New Roman"/>
        <family val="1"/>
      </rPr>
      <t xml:space="preserve"> (01</t>
    </r>
    <r>
      <rPr>
        <sz val="14"/>
        <rFont val="Calibri"/>
        <family val="2"/>
      </rPr>
      <t>−</t>
    </r>
    <r>
      <rPr>
        <sz val="14"/>
        <rFont val="Times New Roman"/>
        <family val="1"/>
      </rPr>
      <t>24)</t>
    </r>
  </si>
  <si>
    <t>D. Przychody finansowe</t>
  </si>
  <si>
    <t>E. Koszty finansowe</t>
  </si>
  <si>
    <r>
      <t xml:space="preserve">F. Zysk (strata) z działalności </t>
    </r>
    <r>
      <rPr>
        <sz val="14"/>
        <rFont val="Times New Roman"/>
        <family val="1"/>
      </rPr>
      <t>(45+46</t>
    </r>
    <r>
      <rPr>
        <sz val="14"/>
        <rFont val="Calibri"/>
        <family val="2"/>
      </rPr>
      <t>−</t>
    </r>
    <r>
      <rPr>
        <sz val="14"/>
        <rFont val="Times New Roman"/>
        <family val="1"/>
      </rPr>
      <t>47)</t>
    </r>
  </si>
  <si>
    <r>
      <t xml:space="preserve">G. Wynik zdarzeń nadzwyczajnych </t>
    </r>
    <r>
      <rPr>
        <sz val="14"/>
        <rFont val="Times New Roman"/>
        <family val="1"/>
      </rPr>
      <t>(50-51)</t>
    </r>
  </si>
  <si>
    <t>Zyski nadzwyczajne</t>
  </si>
  <si>
    <t>Straty nadzwyczajne</t>
  </si>
  <si>
    <r>
      <t xml:space="preserve">H. Zysk (strata) brutto </t>
    </r>
    <r>
      <rPr>
        <sz val="14"/>
        <rFont val="Times New Roman"/>
        <family val="1"/>
      </rPr>
      <t>(48+49)</t>
    </r>
  </si>
  <si>
    <t>I.  Podatek dochodowy</t>
  </si>
  <si>
    <t>J.  Pozostałe obowiązkowe zmniejszenia zysku (zwiększenia straty)</t>
  </si>
  <si>
    <r>
      <t xml:space="preserve">K. Zysk (strata) netto </t>
    </r>
    <r>
      <rPr>
        <sz val="14"/>
        <rFont val="Times New Roman"/>
        <family val="1"/>
      </rPr>
      <t>(52</t>
    </r>
    <r>
      <rPr>
        <sz val="14"/>
        <rFont val="Calibri"/>
        <family val="2"/>
      </rPr>
      <t>−</t>
    </r>
    <r>
      <rPr>
        <sz val="14"/>
        <rFont val="Times New Roman"/>
        <family val="1"/>
      </rPr>
      <t>53</t>
    </r>
    <r>
      <rPr>
        <sz val="14"/>
        <rFont val="Calibri"/>
        <family val="2"/>
      </rPr>
      <t>−</t>
    </r>
    <r>
      <rPr>
        <sz val="14"/>
        <rFont val="Times New Roman"/>
        <family val="1"/>
      </rPr>
      <t>54)</t>
    </r>
  </si>
  <si>
    <r>
      <t>Dział I. Rachunek zysków i strat</t>
    </r>
    <r>
      <rPr>
        <sz val="12"/>
        <rFont val="Times New Roman"/>
        <family val="1"/>
      </rPr>
      <t xml:space="preserve">   –   w  złotych z jednym znakiem po przecinku</t>
    </r>
  </si>
  <si>
    <t>Plan rzeczowo-finansowy na 2013 r. projekt POKL</t>
  </si>
  <si>
    <t>koszty pośrednie projektu w 2013 r.</t>
  </si>
  <si>
    <t>środki trwałe umarzane w czasie</t>
  </si>
  <si>
    <t xml:space="preserve">Amortyzacja </t>
  </si>
  <si>
    <t>koszty pośrednie projektu</t>
  </si>
  <si>
    <t>Amortyzacja</t>
  </si>
  <si>
    <t xml:space="preserve">* </t>
  </si>
  <si>
    <t>Uwagi</t>
  </si>
  <si>
    <t>w poz.amortyzacja zostały wykazane również WNiP</t>
  </si>
  <si>
    <t xml:space="preserve">Plan </t>
  </si>
  <si>
    <t>UNIWERSYTET MEDYCZNY IM.PIASTÓW ŚLĄSKICH WE WROCŁAWIU</t>
  </si>
  <si>
    <t>Plan rzeczowo-finansowy na lata 2013-2015  projekt POKL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</si>
</sst>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4"/>
      <name val="Calibri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>
        <color indexed="8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thin"/>
      <right style="medium"/>
      <top style="thin"/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>
        <color indexed="8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0" xfId="52" applyAlignment="1" applyProtection="1">
      <alignment horizontal="center"/>
      <protection locked="0"/>
    </xf>
    <xf numFmtId="0" fontId="4" fillId="0" borderId="0" xfId="52" applyFont="1" applyProtection="1">
      <alignment/>
      <protection locked="0"/>
    </xf>
    <xf numFmtId="0" fontId="2" fillId="0" borderId="0" xfId="52" applyProtection="1">
      <alignment/>
      <protection locked="0"/>
    </xf>
    <xf numFmtId="0" fontId="7" fillId="0" borderId="0" xfId="52" applyFont="1" applyAlignment="1" applyProtection="1">
      <alignment horizontal="center" vertical="center" wrapText="1"/>
      <protection/>
    </xf>
    <xf numFmtId="0" fontId="8" fillId="0" borderId="0" xfId="52" applyFont="1" applyAlignment="1" applyProtection="1">
      <alignment horizontal="center"/>
      <protection/>
    </xf>
    <xf numFmtId="0" fontId="9" fillId="0" borderId="0" xfId="52" applyFont="1" applyAlignment="1" applyProtection="1">
      <alignment horizontal="left" vertical="center"/>
      <protection/>
    </xf>
    <xf numFmtId="0" fontId="2" fillId="0" borderId="0" xfId="52" applyProtection="1">
      <alignment/>
      <protection/>
    </xf>
    <xf numFmtId="0" fontId="2" fillId="0" borderId="0" xfId="52" applyAlignment="1" applyProtection="1">
      <alignment wrapText="1"/>
      <protection/>
    </xf>
    <xf numFmtId="0" fontId="2" fillId="0" borderId="0" xfId="52" applyAlignment="1" applyProtection="1">
      <alignment horizontal="center"/>
      <protection/>
    </xf>
    <xf numFmtId="0" fontId="10" fillId="0" borderId="10" xfId="44" applyFont="1" applyBorder="1" applyAlignment="1" applyProtection="1">
      <alignment horizontal="center" vertical="center" wrapText="1"/>
      <protection/>
    </xf>
    <xf numFmtId="0" fontId="12" fillId="0" borderId="11" xfId="52" applyFont="1" applyBorder="1" applyAlignment="1" applyProtection="1">
      <alignment horizontal="center" vertical="center"/>
      <protection/>
    </xf>
    <xf numFmtId="0" fontId="10" fillId="0" borderId="12" xfId="52" applyFont="1" applyFill="1" applyBorder="1" applyAlignment="1" applyProtection="1" quotePrefix="1">
      <alignment horizontal="center" vertical="center" wrapText="1"/>
      <protection/>
    </xf>
    <xf numFmtId="164" fontId="8" fillId="0" borderId="11" xfId="52" applyNumberFormat="1" applyFont="1" applyFill="1" applyBorder="1" applyAlignment="1" applyProtection="1" quotePrefix="1">
      <alignment horizontal="right" vertical="center" wrapText="1"/>
      <protection/>
    </xf>
    <xf numFmtId="164" fontId="16" fillId="0" borderId="11" xfId="52" applyNumberFormat="1" applyFont="1" applyFill="1" applyBorder="1" applyAlignment="1" applyProtection="1">
      <alignment horizontal="right" vertical="center"/>
      <protection/>
    </xf>
    <xf numFmtId="164" fontId="16" fillId="0" borderId="11" xfId="52" applyNumberFormat="1" applyFont="1" applyFill="1" applyBorder="1" applyAlignment="1" applyProtection="1">
      <alignment horizontal="right" vertical="center" wrapText="1"/>
      <protection/>
    </xf>
    <xf numFmtId="0" fontId="10" fillId="0" borderId="13" xfId="52" applyFont="1" applyFill="1" applyBorder="1" applyAlignment="1" applyProtection="1">
      <alignment vertical="center" wrapText="1"/>
      <protection/>
    </xf>
    <xf numFmtId="164" fontId="16" fillId="0" borderId="11" xfId="52" applyNumberFormat="1" applyFont="1" applyFill="1" applyBorder="1" applyAlignment="1" applyProtection="1">
      <alignment horizontal="right" vertical="center"/>
      <protection locked="0"/>
    </xf>
    <xf numFmtId="0" fontId="10" fillId="0" borderId="14" xfId="52" applyFont="1" applyFill="1" applyBorder="1" applyAlignment="1" applyProtection="1">
      <alignment vertical="center" wrapText="1"/>
      <protection/>
    </xf>
    <xf numFmtId="0" fontId="10" fillId="0" borderId="13" xfId="52" applyFont="1" applyFill="1" applyBorder="1" applyAlignment="1" applyProtection="1">
      <alignment horizontal="left" vertical="center" wrapText="1"/>
      <protection/>
    </xf>
    <xf numFmtId="0" fontId="10" fillId="0" borderId="14" xfId="52" applyFont="1" applyFill="1" applyBorder="1" applyAlignment="1" applyProtection="1">
      <alignment horizontal="left" vertical="center" wrapText="1"/>
      <protection/>
    </xf>
    <xf numFmtId="164" fontId="16" fillId="0" borderId="11" xfId="52" applyNumberFormat="1" applyFont="1" applyFill="1" applyBorder="1" applyAlignment="1" applyProtection="1">
      <alignment horizontal="right" vertical="center" wrapText="1"/>
      <protection locked="0"/>
    </xf>
    <xf numFmtId="0" fontId="10" fillId="0" borderId="15" xfId="44" applyFont="1" applyFill="1" applyBorder="1" applyAlignment="1" applyProtection="1">
      <alignment horizontal="left" vertical="center" wrapText="1"/>
      <protection/>
    </xf>
    <xf numFmtId="0" fontId="10" fillId="0" borderId="16" xfId="44" applyFont="1" applyFill="1" applyBorder="1" applyAlignment="1" applyProtection="1">
      <alignment vertical="center" wrapText="1"/>
      <protection/>
    </xf>
    <xf numFmtId="0" fontId="10" fillId="0" borderId="14" xfId="44" applyFont="1" applyFill="1" applyBorder="1" applyAlignment="1" applyProtection="1" quotePrefix="1">
      <alignment horizontal="center" vertical="center" wrapText="1"/>
      <protection/>
    </xf>
    <xf numFmtId="0" fontId="10" fillId="0" borderId="14" xfId="44" applyFont="1" applyFill="1" applyBorder="1" applyAlignment="1" applyProtection="1">
      <alignment horizontal="center" vertical="center" wrapText="1"/>
      <protection/>
    </xf>
    <xf numFmtId="0" fontId="10" fillId="0" borderId="17" xfId="52" applyFont="1" applyFill="1" applyBorder="1" applyAlignment="1" applyProtection="1">
      <alignment vertical="center" wrapText="1"/>
      <protection/>
    </xf>
    <xf numFmtId="0" fontId="10" fillId="0" borderId="18" xfId="44" applyFont="1" applyFill="1" applyBorder="1" applyAlignment="1" applyProtection="1">
      <alignment vertical="center" wrapText="1"/>
      <protection/>
    </xf>
    <xf numFmtId="0" fontId="10" fillId="0" borderId="19" xfId="52" applyFont="1" applyFill="1" applyBorder="1" applyAlignment="1" applyProtection="1" quotePrefix="1">
      <alignment horizontal="center" vertical="center" wrapText="1"/>
      <protection/>
    </xf>
    <xf numFmtId="164" fontId="16" fillId="0" borderId="20" xfId="52" applyNumberFormat="1" applyFont="1" applyFill="1" applyBorder="1" applyAlignment="1" applyProtection="1">
      <alignment horizontal="right" vertical="center"/>
      <protection locked="0"/>
    </xf>
    <xf numFmtId="0" fontId="9" fillId="0" borderId="0" xfId="52" applyFont="1" applyFill="1" applyBorder="1" applyAlignment="1">
      <alignment horizontal="left" wrapText="1"/>
      <protection/>
    </xf>
    <xf numFmtId="0" fontId="10" fillId="0" borderId="0" xfId="52" applyFont="1" applyFill="1" applyBorder="1" applyAlignment="1">
      <alignment horizontal="center" wrapText="1"/>
      <protection/>
    </xf>
    <xf numFmtId="0" fontId="2" fillId="0" borderId="0" xfId="52">
      <alignment/>
      <protection/>
    </xf>
    <xf numFmtId="0" fontId="10" fillId="0" borderId="12" xfId="52" applyFont="1" applyFill="1" applyBorder="1" applyAlignment="1" applyProtection="1">
      <alignment horizontal="center" vertical="center" wrapText="1"/>
      <protection/>
    </xf>
    <xf numFmtId="164" fontId="8" fillId="0" borderId="21" xfId="52" applyNumberFormat="1" applyFont="1" applyFill="1" applyBorder="1" applyAlignment="1" applyProtection="1">
      <alignment vertical="center" wrapText="1"/>
      <protection/>
    </xf>
    <xf numFmtId="164" fontId="16" fillId="0" borderId="21" xfId="52" applyNumberFormat="1" applyFont="1" applyFill="1" applyBorder="1" applyAlignment="1" applyProtection="1">
      <alignment vertical="center"/>
      <protection/>
    </xf>
    <xf numFmtId="164" fontId="16" fillId="0" borderId="21" xfId="52" applyNumberFormat="1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 applyProtection="1">
      <alignment vertical="center" wrapText="1"/>
      <protection/>
    </xf>
    <xf numFmtId="0" fontId="10" fillId="0" borderId="23" xfId="52" applyFont="1" applyFill="1" applyBorder="1" applyAlignment="1" applyProtection="1">
      <alignment horizontal="left" vertical="center" wrapText="1"/>
      <protection/>
    </xf>
    <xf numFmtId="164" fontId="16" fillId="0" borderId="21" xfId="52" applyNumberFormat="1" applyFont="1" applyFill="1" applyBorder="1" applyAlignment="1" applyProtection="1">
      <alignment vertical="center" wrapText="1"/>
      <protection locked="0"/>
    </xf>
    <xf numFmtId="164" fontId="16" fillId="0" borderId="21" xfId="52" applyNumberFormat="1" applyFont="1" applyFill="1" applyBorder="1" applyAlignment="1" applyProtection="1">
      <alignment vertical="center" wrapText="1"/>
      <protection/>
    </xf>
    <xf numFmtId="0" fontId="10" fillId="0" borderId="19" xfId="52" applyFont="1" applyFill="1" applyBorder="1" applyAlignment="1" applyProtection="1">
      <alignment horizontal="center" vertical="center" wrapText="1"/>
      <protection/>
    </xf>
    <xf numFmtId="164" fontId="8" fillId="0" borderId="24" xfId="52" applyNumberFormat="1" applyFont="1" applyFill="1" applyBorder="1" applyAlignment="1" applyProtection="1">
      <alignment vertical="center" wrapText="1"/>
      <protection/>
    </xf>
    <xf numFmtId="0" fontId="2" fillId="0" borderId="0" xfId="52" applyFill="1" applyAlignment="1" applyProtection="1">
      <alignment horizontal="center" vertical="center" wrapText="1"/>
      <protection locked="0"/>
    </xf>
    <xf numFmtId="0" fontId="2" fillId="0" borderId="0" xfId="52" applyFill="1" applyAlignment="1" applyProtection="1">
      <alignment wrapText="1"/>
      <protection locked="0"/>
    </xf>
    <xf numFmtId="0" fontId="2" fillId="0" borderId="0" xfId="52" applyFill="1" applyAlignment="1" applyProtection="1">
      <alignment horizontal="center"/>
      <protection locked="0"/>
    </xf>
    <xf numFmtId="0" fontId="2" fillId="0" borderId="0" xfId="52" applyFill="1" applyAlignment="1">
      <alignment horizontal="center" vertical="center" wrapText="1"/>
      <protection/>
    </xf>
    <xf numFmtId="0" fontId="2" fillId="0" borderId="0" xfId="52" applyFill="1" applyAlignment="1">
      <alignment wrapText="1"/>
      <protection/>
    </xf>
    <xf numFmtId="0" fontId="2" fillId="0" borderId="0" xfId="52" applyFill="1" applyAlignment="1">
      <alignment horizontal="center"/>
      <protection/>
    </xf>
    <xf numFmtId="0" fontId="2" fillId="0" borderId="0" xfId="52" applyAlignment="1">
      <alignment horizontal="center" vertical="center" wrapText="1"/>
      <protection/>
    </xf>
    <xf numFmtId="0" fontId="2" fillId="0" borderId="0" xfId="52" applyAlignment="1">
      <alignment wrapText="1"/>
      <protection/>
    </xf>
    <xf numFmtId="0" fontId="2" fillId="0" borderId="0" xfId="52" applyAlignment="1">
      <alignment horizontal="center"/>
      <protection/>
    </xf>
    <xf numFmtId="164" fontId="8" fillId="33" borderId="11" xfId="52" applyNumberFormat="1" applyFont="1" applyFill="1" applyBorder="1" applyAlignment="1" applyProtection="1">
      <alignment horizontal="right" vertical="center"/>
      <protection locked="0"/>
    </xf>
    <xf numFmtId="164" fontId="16" fillId="33" borderId="11" xfId="52" applyNumberFormat="1" applyFont="1" applyFill="1" applyBorder="1" applyAlignment="1" applyProtection="1">
      <alignment horizontal="right" vertical="center"/>
      <protection locked="0"/>
    </xf>
    <xf numFmtId="0" fontId="3" fillId="0" borderId="0" xfId="52" applyFont="1" applyFill="1" applyAlignment="1" applyProtection="1">
      <alignment wrapText="1"/>
      <protection locked="0"/>
    </xf>
    <xf numFmtId="0" fontId="3" fillId="0" borderId="0" xfId="52" applyFont="1" applyFill="1" applyAlignment="1" applyProtection="1">
      <alignment horizontal="center"/>
      <protection locked="0"/>
    </xf>
    <xf numFmtId="164" fontId="3" fillId="0" borderId="0" xfId="52" applyNumberFormat="1" applyFont="1" applyProtection="1">
      <alignment/>
      <protection locked="0"/>
    </xf>
    <xf numFmtId="165" fontId="18" fillId="0" borderId="0" xfId="52" applyNumberFormat="1" applyFont="1" applyProtection="1">
      <alignment/>
      <protection locked="0"/>
    </xf>
    <xf numFmtId="4" fontId="0" fillId="0" borderId="0" xfId="0" applyNumberFormat="1" applyAlignment="1">
      <alignment/>
    </xf>
    <xf numFmtId="0" fontId="7" fillId="0" borderId="23" xfId="52" applyFont="1" applyFill="1" applyBorder="1" applyAlignment="1" applyProtection="1">
      <alignment vertical="center" wrapText="1"/>
      <protection/>
    </xf>
    <xf numFmtId="0" fontId="7" fillId="0" borderId="25" xfId="52" applyFont="1" applyFill="1" applyBorder="1" applyAlignment="1" applyProtection="1">
      <alignment vertical="center" wrapText="1"/>
      <protection/>
    </xf>
    <xf numFmtId="0" fontId="7" fillId="0" borderId="14" xfId="52" applyFont="1" applyFill="1" applyBorder="1" applyAlignment="1" applyProtection="1">
      <alignment vertical="center" wrapText="1"/>
      <protection/>
    </xf>
    <xf numFmtId="0" fontId="13" fillId="0" borderId="23" xfId="52" applyFont="1" applyFill="1" applyBorder="1" applyAlignment="1" applyProtection="1">
      <alignment vertical="center" wrapText="1"/>
      <protection/>
    </xf>
    <xf numFmtId="0" fontId="13" fillId="0" borderId="25" xfId="52" applyFont="1" applyFill="1" applyBorder="1" applyAlignment="1" applyProtection="1">
      <alignment vertical="center" wrapText="1"/>
      <protection/>
    </xf>
    <xf numFmtId="0" fontId="13" fillId="0" borderId="14" xfId="52" applyFont="1" applyFill="1" applyBorder="1" applyAlignment="1" applyProtection="1">
      <alignment vertical="center" wrapText="1"/>
      <protection/>
    </xf>
    <xf numFmtId="0" fontId="7" fillId="0" borderId="26" xfId="52" applyFont="1" applyFill="1" applyBorder="1" applyAlignment="1" applyProtection="1">
      <alignment vertical="center" wrapText="1"/>
      <protection/>
    </xf>
    <xf numFmtId="0" fontId="7" fillId="0" borderId="27" xfId="52" applyFont="1" applyFill="1" applyBorder="1" applyAlignment="1" applyProtection="1">
      <alignment vertical="center" wrapText="1"/>
      <protection/>
    </xf>
    <xf numFmtId="0" fontId="7" fillId="0" borderId="28" xfId="52" applyFont="1" applyFill="1" applyBorder="1" applyAlignment="1" applyProtection="1">
      <alignment vertical="center" wrapText="1"/>
      <protection/>
    </xf>
    <xf numFmtId="0" fontId="10" fillId="0" borderId="23" xfId="52" applyFont="1" applyFill="1" applyBorder="1" applyAlignment="1" applyProtection="1">
      <alignment vertical="center" wrapText="1"/>
      <protection/>
    </xf>
    <xf numFmtId="0" fontId="10" fillId="0" borderId="25" xfId="52" applyFont="1" applyFill="1" applyBorder="1" applyAlignment="1" applyProtection="1">
      <alignment vertical="center" wrapText="1"/>
      <protection/>
    </xf>
    <xf numFmtId="0" fontId="10" fillId="0" borderId="14" xfId="52" applyFont="1" applyFill="1" applyBorder="1" applyAlignment="1" applyProtection="1">
      <alignment vertical="center" wrapText="1"/>
      <protection/>
    </xf>
    <xf numFmtId="0" fontId="9" fillId="0" borderId="23" xfId="52" applyFont="1" applyFill="1" applyBorder="1" applyAlignment="1" applyProtection="1">
      <alignment horizontal="left" vertical="center" wrapText="1" indent="2"/>
      <protection/>
    </xf>
    <xf numFmtId="0" fontId="9" fillId="0" borderId="25" xfId="52" applyFont="1" applyFill="1" applyBorder="1" applyAlignment="1" applyProtection="1">
      <alignment horizontal="left" vertical="center" wrapText="1" indent="2"/>
      <protection/>
    </xf>
    <xf numFmtId="0" fontId="9" fillId="0" borderId="14" xfId="52" applyFont="1" applyFill="1" applyBorder="1" applyAlignment="1" applyProtection="1">
      <alignment horizontal="left" vertical="center" wrapText="1" indent="2"/>
      <protection/>
    </xf>
    <xf numFmtId="0" fontId="10" fillId="0" borderId="29" xfId="44" applyFont="1" applyFill="1" applyBorder="1" applyAlignment="1" applyProtection="1">
      <alignment horizontal="left" vertical="center" wrapText="1" indent="3"/>
      <protection/>
    </xf>
    <xf numFmtId="0" fontId="10" fillId="0" borderId="30" xfId="44" applyFont="1" applyFill="1" applyBorder="1" applyAlignment="1" applyProtection="1">
      <alignment horizontal="left" vertical="center" wrapText="1" indent="3"/>
      <protection/>
    </xf>
    <xf numFmtId="0" fontId="10" fillId="0" borderId="31" xfId="52" applyFont="1" applyFill="1" applyBorder="1" applyAlignment="1" applyProtection="1">
      <alignment horizontal="left" vertical="center" wrapText="1"/>
      <protection/>
    </xf>
    <xf numFmtId="0" fontId="10" fillId="0" borderId="32" xfId="52" applyFont="1" applyFill="1" applyBorder="1" applyAlignment="1" applyProtection="1">
      <alignment horizontal="left" vertical="center" wrapText="1"/>
      <protection/>
    </xf>
    <xf numFmtId="0" fontId="10" fillId="0" borderId="33" xfId="52" applyFont="1" applyFill="1" applyBorder="1" applyAlignment="1" applyProtection="1">
      <alignment horizontal="left" vertical="center" wrapText="1"/>
      <protection/>
    </xf>
    <xf numFmtId="0" fontId="10" fillId="0" borderId="13" xfId="52" applyFont="1" applyFill="1" applyBorder="1" applyAlignment="1" applyProtection="1">
      <alignment vertical="center" wrapText="1"/>
      <protection/>
    </xf>
    <xf numFmtId="0" fontId="10" fillId="0" borderId="18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9" fillId="0" borderId="0" xfId="52" applyFont="1" applyFill="1" applyBorder="1" applyAlignment="1">
      <alignment horizontal="left" wrapText="1"/>
      <protection/>
    </xf>
    <xf numFmtId="0" fontId="11" fillId="0" borderId="35" xfId="52" applyFont="1" applyFill="1" applyBorder="1" applyAlignment="1" applyProtection="1">
      <alignment horizontal="center" vertical="center" wrapText="1"/>
      <protection/>
    </xf>
    <xf numFmtId="0" fontId="11" fillId="0" borderId="36" xfId="52" applyFont="1" applyFill="1" applyBorder="1" applyAlignment="1" applyProtection="1">
      <alignment horizontal="center" vertical="center" wrapText="1"/>
      <protection/>
    </xf>
    <xf numFmtId="0" fontId="11" fillId="0" borderId="37" xfId="52" applyFont="1" applyFill="1" applyBorder="1" applyAlignment="1" applyProtection="1">
      <alignment horizontal="center" vertical="center" wrapText="1"/>
      <protection/>
    </xf>
    <xf numFmtId="0" fontId="12" fillId="0" borderId="23" xfId="52" applyFont="1" applyFill="1" applyBorder="1" applyAlignment="1" applyProtection="1">
      <alignment horizontal="center" vertical="center" wrapText="1"/>
      <protection/>
    </xf>
    <xf numFmtId="0" fontId="12" fillId="0" borderId="25" xfId="52" applyFont="1" applyFill="1" applyBorder="1" applyAlignment="1" applyProtection="1">
      <alignment horizontal="center" vertical="center" wrapText="1"/>
      <protection/>
    </xf>
    <xf numFmtId="0" fontId="12" fillId="0" borderId="14" xfId="52" applyFont="1" applyFill="1" applyBorder="1" applyAlignment="1" applyProtection="1">
      <alignment horizontal="center" vertical="center" wrapText="1"/>
      <protection/>
    </xf>
    <xf numFmtId="0" fontId="10" fillId="0" borderId="23" xfId="52" applyFont="1" applyFill="1" applyBorder="1" applyAlignment="1" applyProtection="1">
      <alignment horizontal="left" vertical="center" wrapText="1" indent="3"/>
      <protection/>
    </xf>
    <xf numFmtId="0" fontId="10" fillId="0" borderId="25" xfId="52" applyFont="1" applyFill="1" applyBorder="1" applyAlignment="1" applyProtection="1">
      <alignment horizontal="left" vertical="center" wrapText="1" indent="3"/>
      <protection/>
    </xf>
    <xf numFmtId="0" fontId="10" fillId="0" borderId="14" xfId="52" applyFont="1" applyFill="1" applyBorder="1" applyAlignment="1" applyProtection="1">
      <alignment horizontal="left" vertical="center" wrapText="1" indent="3"/>
      <protection/>
    </xf>
    <xf numFmtId="0" fontId="10" fillId="0" borderId="26" xfId="52" applyFont="1" applyFill="1" applyBorder="1" applyAlignment="1" applyProtection="1">
      <alignment horizontal="left" vertical="center" wrapText="1" indent="3"/>
      <protection/>
    </xf>
    <xf numFmtId="0" fontId="10" fillId="0" borderId="27" xfId="52" applyFont="1" applyFill="1" applyBorder="1" applyAlignment="1" applyProtection="1">
      <alignment horizontal="left" vertical="center" wrapText="1" indent="3"/>
      <protection/>
    </xf>
    <xf numFmtId="0" fontId="10" fillId="0" borderId="28" xfId="52" applyFont="1" applyFill="1" applyBorder="1" applyAlignment="1" applyProtection="1">
      <alignment horizontal="left" vertical="center" wrapText="1" indent="3"/>
      <protection/>
    </xf>
    <xf numFmtId="0" fontId="10" fillId="0" borderId="38" xfId="52" applyFont="1" applyFill="1" applyBorder="1" applyAlignment="1" applyProtection="1">
      <alignment horizontal="left" vertical="center" wrapText="1" indent="3"/>
      <protection/>
    </xf>
    <xf numFmtId="0" fontId="10" fillId="0" borderId="13" xfId="52" applyFont="1" applyFill="1" applyBorder="1" applyAlignment="1" applyProtection="1">
      <alignment horizontal="left" vertical="center" wrapText="1"/>
      <protection/>
    </xf>
    <xf numFmtId="0" fontId="10" fillId="0" borderId="14" xfId="52" applyFont="1" applyFill="1" applyBorder="1" applyAlignment="1" applyProtection="1">
      <alignment horizontal="left" vertical="center" wrapText="1"/>
      <protection/>
    </xf>
    <xf numFmtId="0" fontId="2" fillId="0" borderId="14" xfId="52" applyFill="1" applyBorder="1" applyAlignment="1" applyProtection="1">
      <alignment vertical="center" wrapText="1"/>
      <protection/>
    </xf>
    <xf numFmtId="0" fontId="14" fillId="0" borderId="13" xfId="52" applyFont="1" applyFill="1" applyBorder="1" applyAlignment="1" applyProtection="1">
      <alignment vertical="center" wrapText="1"/>
      <protection/>
    </xf>
    <xf numFmtId="0" fontId="14" fillId="0" borderId="39" xfId="52" applyFont="1" applyFill="1" applyBorder="1" applyAlignment="1" applyProtection="1">
      <alignment vertical="center" wrapText="1"/>
      <protection/>
    </xf>
    <xf numFmtId="0" fontId="9" fillId="0" borderId="0" xfId="52" applyFont="1" applyAlignment="1" applyProtection="1">
      <alignment horizontal="left" vertical="center"/>
      <protection/>
    </xf>
    <xf numFmtId="0" fontId="11" fillId="0" borderId="35" xfId="52" applyFont="1" applyBorder="1" applyAlignment="1" applyProtection="1">
      <alignment horizontal="center" vertical="center" wrapText="1"/>
      <protection/>
    </xf>
    <xf numFmtId="0" fontId="11" fillId="0" borderId="36" xfId="52" applyFont="1" applyBorder="1" applyAlignment="1" applyProtection="1">
      <alignment horizontal="center" vertical="center" wrapText="1"/>
      <protection/>
    </xf>
    <xf numFmtId="0" fontId="12" fillId="0" borderId="23" xfId="52" applyFont="1" applyBorder="1" applyAlignment="1" applyProtection="1">
      <alignment horizontal="center" wrapText="1"/>
      <protection/>
    </xf>
    <xf numFmtId="0" fontId="12" fillId="0" borderId="25" xfId="52" applyFont="1" applyBorder="1" applyAlignment="1" applyProtection="1">
      <alignment horizontal="center" wrapText="1"/>
      <protection/>
    </xf>
    <xf numFmtId="0" fontId="12" fillId="0" borderId="14" xfId="52" applyFont="1" applyBorder="1" applyAlignment="1" applyProtection="1">
      <alignment horizontal="center" wrapText="1"/>
      <protection/>
    </xf>
    <xf numFmtId="0" fontId="7" fillId="0" borderId="23" xfId="52" applyFont="1" applyFill="1" applyBorder="1" applyAlignment="1" applyProtection="1">
      <alignment horizontal="left" vertical="center" wrapText="1"/>
      <protection/>
    </xf>
    <xf numFmtId="0" fontId="7" fillId="0" borderId="25" xfId="52" applyFont="1" applyFill="1" applyBorder="1" applyAlignment="1" applyProtection="1">
      <alignment horizontal="left" vertical="center" wrapText="1"/>
      <protection/>
    </xf>
    <xf numFmtId="0" fontId="7" fillId="0" borderId="14" xfId="52" applyFont="1" applyFill="1" applyBorder="1" applyAlignment="1" applyProtection="1">
      <alignment horizontal="left" vertical="center" wrapText="1"/>
      <protection/>
    </xf>
    <xf numFmtId="0" fontId="3" fillId="0" borderId="0" xfId="52" applyFont="1" applyAlignment="1" applyProtection="1">
      <alignment horizontal="left" wrapText="1"/>
      <protection locked="0"/>
    </xf>
    <xf numFmtId="0" fontId="2" fillId="0" borderId="0" xfId="52" applyAlignment="1" applyProtection="1">
      <alignment horizontal="left" vertical="center" wrapText="1"/>
      <protection locked="0"/>
    </xf>
    <xf numFmtId="0" fontId="5" fillId="0" borderId="0" xfId="52" applyFont="1" applyAlignment="1" applyProtection="1">
      <alignment horizontal="center" vertical="center" wrapText="1"/>
      <protection locked="0"/>
    </xf>
    <xf numFmtId="0" fontId="2" fillId="0" borderId="0" xfId="52" applyAlignment="1" applyProtection="1">
      <alignment horizontal="center" vertical="top" wrapText="1"/>
      <protection/>
    </xf>
    <xf numFmtId="0" fontId="6" fillId="0" borderId="0" xfId="52" applyFont="1" applyAlignment="1" applyProtection="1">
      <alignment horizontal="center" vertical="center" wrapText="1"/>
      <protection/>
    </xf>
    <xf numFmtId="0" fontId="19" fillId="0" borderId="0" xfId="52" applyFont="1" applyAlignment="1" applyProtection="1">
      <alignment horizontal="center" vertical="center" wrapText="1"/>
      <protection locked="0"/>
    </xf>
    <xf numFmtId="0" fontId="53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7"/>
  <sheetViews>
    <sheetView tabSelected="1" zoomScalePageLayoutView="0" workbookViewId="0" topLeftCell="A1">
      <selection activeCell="A29" sqref="A29:C29"/>
    </sheetView>
  </sheetViews>
  <sheetFormatPr defaultColWidth="9.140625" defaultRowHeight="15"/>
  <cols>
    <col min="1" max="1" width="6.421875" style="49" customWidth="1"/>
    <col min="2" max="2" width="7.421875" style="50" customWidth="1"/>
    <col min="3" max="3" width="64.8515625" style="50" customWidth="1"/>
    <col min="4" max="4" width="5.421875" style="51" customWidth="1"/>
    <col min="5" max="5" width="16.28125" style="32" customWidth="1"/>
  </cols>
  <sheetData>
    <row r="1" spans="1:5" ht="15">
      <c r="A1" s="110" t="s">
        <v>0</v>
      </c>
      <c r="B1" s="110"/>
      <c r="C1" s="110"/>
      <c r="D1" s="1"/>
      <c r="E1" s="2"/>
    </row>
    <row r="2" spans="1:5" ht="15">
      <c r="A2" s="111" t="s">
        <v>1</v>
      </c>
      <c r="B2" s="111"/>
      <c r="C2" s="111"/>
      <c r="D2" s="1"/>
      <c r="E2" s="3"/>
    </row>
    <row r="3" spans="1:5" ht="18">
      <c r="A3" s="112" t="s">
        <v>2</v>
      </c>
      <c r="B3" s="112"/>
      <c r="C3" s="112"/>
      <c r="D3" s="112"/>
      <c r="E3"/>
    </row>
    <row r="4" spans="1:5" ht="15">
      <c r="A4" s="113" t="s">
        <v>3</v>
      </c>
      <c r="B4" s="113"/>
      <c r="C4" s="113"/>
      <c r="D4" s="113"/>
      <c r="E4"/>
    </row>
    <row r="5" spans="1:5" ht="20.25">
      <c r="A5" s="114" t="s">
        <v>74</v>
      </c>
      <c r="B5" s="114"/>
      <c r="C5" s="114"/>
      <c r="D5" s="114"/>
      <c r="E5"/>
    </row>
    <row r="6" spans="1:5" ht="18.75">
      <c r="A6" s="4"/>
      <c r="B6" s="4"/>
      <c r="C6" s="4"/>
      <c r="D6" s="4"/>
      <c r="E6" s="5"/>
    </row>
    <row r="7" spans="1:5" ht="15.75">
      <c r="A7" s="101" t="s">
        <v>73</v>
      </c>
      <c r="B7" s="101"/>
      <c r="C7" s="101"/>
      <c r="D7" s="101"/>
      <c r="E7" s="7"/>
    </row>
    <row r="8" spans="1:5" ht="16.5" thickBot="1">
      <c r="A8" s="6" t="s">
        <v>4</v>
      </c>
      <c r="B8" s="8"/>
      <c r="C8" s="8"/>
      <c r="D8" s="9"/>
      <c r="E8" s="7"/>
    </row>
    <row r="9" spans="1:5" ht="20.25">
      <c r="A9" s="102" t="s">
        <v>5</v>
      </c>
      <c r="B9" s="103"/>
      <c r="C9" s="103"/>
      <c r="D9" s="103"/>
      <c r="E9" s="10" t="s">
        <v>6</v>
      </c>
    </row>
    <row r="10" spans="1:5" ht="15">
      <c r="A10" s="104">
        <v>1</v>
      </c>
      <c r="B10" s="105"/>
      <c r="C10" s="105"/>
      <c r="D10" s="106"/>
      <c r="E10" s="11">
        <v>2</v>
      </c>
    </row>
    <row r="11" spans="1:5" ht="18.75">
      <c r="A11" s="107" t="s">
        <v>7</v>
      </c>
      <c r="B11" s="108"/>
      <c r="C11" s="109"/>
      <c r="D11" s="12" t="s">
        <v>8</v>
      </c>
      <c r="E11" s="13">
        <f>E12+E31</f>
        <v>2138.6</v>
      </c>
    </row>
    <row r="12" spans="1:5" ht="15.75">
      <c r="A12" s="71" t="s">
        <v>9</v>
      </c>
      <c r="B12" s="72"/>
      <c r="C12" s="73"/>
      <c r="D12" s="12" t="s">
        <v>10</v>
      </c>
      <c r="E12" s="14">
        <f>E13+E20+E29+E30</f>
        <v>2138.6</v>
      </c>
    </row>
    <row r="13" spans="1:5" ht="15.75">
      <c r="A13" s="89" t="s">
        <v>11</v>
      </c>
      <c r="B13" s="90"/>
      <c r="C13" s="91"/>
      <c r="D13" s="12" t="s">
        <v>12</v>
      </c>
      <c r="E13" s="15">
        <f>E14+E15+E16+E18</f>
        <v>2138.6</v>
      </c>
    </row>
    <row r="14" spans="1:5" ht="15.75">
      <c r="A14" s="76" t="s">
        <v>13</v>
      </c>
      <c r="B14" s="79" t="s">
        <v>14</v>
      </c>
      <c r="C14" s="98"/>
      <c r="D14" s="12" t="s">
        <v>15</v>
      </c>
      <c r="E14" s="17"/>
    </row>
    <row r="15" spans="1:5" ht="15.75">
      <c r="A15" s="77"/>
      <c r="B15" s="79" t="s">
        <v>16</v>
      </c>
      <c r="C15" s="70"/>
      <c r="D15" s="12" t="s">
        <v>17</v>
      </c>
      <c r="E15" s="17"/>
    </row>
    <row r="16" spans="1:5" ht="15.75">
      <c r="A16" s="77"/>
      <c r="B16" s="79" t="s">
        <v>18</v>
      </c>
      <c r="C16" s="70"/>
      <c r="D16" s="12" t="s">
        <v>19</v>
      </c>
      <c r="E16" s="17"/>
    </row>
    <row r="17" spans="1:5" ht="15.75">
      <c r="A17" s="77"/>
      <c r="B17" s="19" t="s">
        <v>20</v>
      </c>
      <c r="C17" s="20" t="s">
        <v>21</v>
      </c>
      <c r="D17" s="12" t="s">
        <v>22</v>
      </c>
      <c r="E17" s="17"/>
    </row>
    <row r="18" spans="1:5" ht="15.75">
      <c r="A18" s="77"/>
      <c r="B18" s="99" t="s">
        <v>23</v>
      </c>
      <c r="C18" s="100"/>
      <c r="D18" s="12" t="s">
        <v>24</v>
      </c>
      <c r="E18" s="21">
        <v>2138.6</v>
      </c>
    </row>
    <row r="19" spans="1:5" ht="15.75">
      <c r="A19" s="78"/>
      <c r="B19" s="22" t="s">
        <v>20</v>
      </c>
      <c r="C19" s="23" t="s">
        <v>25</v>
      </c>
      <c r="D19" s="24" t="s">
        <v>26</v>
      </c>
      <c r="E19" s="21">
        <v>2138.6</v>
      </c>
    </row>
    <row r="20" spans="1:5" ht="15.75">
      <c r="A20" s="89" t="s">
        <v>27</v>
      </c>
      <c r="B20" s="90"/>
      <c r="C20" s="95"/>
      <c r="D20" s="12">
        <f>D19+1</f>
        <v>10</v>
      </c>
      <c r="E20" s="14">
        <f>E21+E22+E23+E25+E26+E27</f>
        <v>0</v>
      </c>
    </row>
    <row r="21" spans="1:5" ht="15.75">
      <c r="A21" s="76" t="s">
        <v>13</v>
      </c>
      <c r="B21" s="79" t="s">
        <v>28</v>
      </c>
      <c r="C21" s="70"/>
      <c r="D21" s="25">
        <f aca="true" t="shared" si="0" ref="D21:D32">D20+1</f>
        <v>11</v>
      </c>
      <c r="E21" s="52"/>
    </row>
    <row r="22" spans="1:5" ht="30" customHeight="1">
      <c r="A22" s="77"/>
      <c r="B22" s="79" t="s">
        <v>29</v>
      </c>
      <c r="C22" s="70"/>
      <c r="D22" s="25">
        <f t="shared" si="0"/>
        <v>12</v>
      </c>
      <c r="E22" s="52"/>
    </row>
    <row r="23" spans="1:5" ht="15.75">
      <c r="A23" s="77"/>
      <c r="B23" s="79" t="s">
        <v>30</v>
      </c>
      <c r="C23" s="70"/>
      <c r="D23" s="12">
        <f t="shared" si="0"/>
        <v>13</v>
      </c>
      <c r="E23" s="52"/>
    </row>
    <row r="24" spans="1:5" ht="15.75">
      <c r="A24" s="77"/>
      <c r="B24" s="26" t="s">
        <v>20</v>
      </c>
      <c r="C24" s="18" t="s">
        <v>31</v>
      </c>
      <c r="D24" s="25">
        <f t="shared" si="0"/>
        <v>14</v>
      </c>
      <c r="E24" s="53"/>
    </row>
    <row r="25" spans="1:5" ht="15.75">
      <c r="A25" s="77"/>
      <c r="B25" s="79" t="s">
        <v>32</v>
      </c>
      <c r="C25" s="70"/>
      <c r="D25" s="12">
        <f t="shared" si="0"/>
        <v>15</v>
      </c>
      <c r="E25" s="52"/>
    </row>
    <row r="26" spans="1:5" ht="15.75">
      <c r="A26" s="77"/>
      <c r="B26" s="96" t="s">
        <v>33</v>
      </c>
      <c r="C26" s="97"/>
      <c r="D26" s="25">
        <f t="shared" si="0"/>
        <v>16</v>
      </c>
      <c r="E26" s="52"/>
    </row>
    <row r="27" spans="1:5" ht="15.75">
      <c r="A27" s="77"/>
      <c r="B27" s="79" t="s">
        <v>23</v>
      </c>
      <c r="C27" s="70"/>
      <c r="D27" s="12">
        <f t="shared" si="0"/>
        <v>17</v>
      </c>
      <c r="E27" s="52"/>
    </row>
    <row r="28" spans="1:5" ht="15.75">
      <c r="A28" s="78"/>
      <c r="B28" s="22" t="s">
        <v>20</v>
      </c>
      <c r="C28" s="27" t="s">
        <v>25</v>
      </c>
      <c r="D28" s="25">
        <f t="shared" si="0"/>
        <v>18</v>
      </c>
      <c r="E28" s="53"/>
    </row>
    <row r="29" spans="1:5" ht="15.75">
      <c r="A29" s="89" t="s">
        <v>34</v>
      </c>
      <c r="B29" s="90"/>
      <c r="C29" s="91"/>
      <c r="D29" s="12">
        <f t="shared" si="0"/>
        <v>19</v>
      </c>
      <c r="E29" s="17"/>
    </row>
    <row r="30" spans="1:5" ht="15.75">
      <c r="A30" s="89" t="s">
        <v>35</v>
      </c>
      <c r="B30" s="90"/>
      <c r="C30" s="91"/>
      <c r="D30" s="12">
        <f t="shared" si="0"/>
        <v>20</v>
      </c>
      <c r="E30" s="17"/>
    </row>
    <row r="31" spans="1:5" ht="15.75">
      <c r="A31" s="71" t="s">
        <v>36</v>
      </c>
      <c r="B31" s="72"/>
      <c r="C31" s="73"/>
      <c r="D31" s="25">
        <f t="shared" si="0"/>
        <v>21</v>
      </c>
      <c r="E31" s="15">
        <f>E32+E33</f>
        <v>0</v>
      </c>
    </row>
    <row r="32" spans="1:5" ht="15.75">
      <c r="A32" s="89" t="s">
        <v>37</v>
      </c>
      <c r="B32" s="90"/>
      <c r="C32" s="91"/>
      <c r="D32" s="12">
        <f t="shared" si="0"/>
        <v>22</v>
      </c>
      <c r="E32" s="17"/>
    </row>
    <row r="33" spans="1:5" ht="16.5" thickBot="1">
      <c r="A33" s="92" t="s">
        <v>38</v>
      </c>
      <c r="B33" s="93"/>
      <c r="C33" s="94"/>
      <c r="D33" s="28">
        <f>D32+1</f>
        <v>23</v>
      </c>
      <c r="E33" s="29"/>
    </row>
    <row r="34" spans="1:4" ht="15.75">
      <c r="A34" s="82"/>
      <c r="B34" s="82"/>
      <c r="C34" s="82"/>
      <c r="D34" s="31"/>
    </row>
    <row r="35" spans="1:4" ht="15.75">
      <c r="A35" s="82" t="s">
        <v>39</v>
      </c>
      <c r="B35" s="82"/>
      <c r="C35" s="82"/>
      <c r="D35" s="82"/>
    </row>
    <row r="36" spans="1:4" ht="16.5" thickBot="1">
      <c r="A36" s="30"/>
      <c r="B36" s="30"/>
      <c r="C36" s="30"/>
      <c r="D36" s="30"/>
    </row>
    <row r="37" spans="1:5" ht="31.5">
      <c r="A37" s="83" t="s">
        <v>5</v>
      </c>
      <c r="B37" s="84"/>
      <c r="C37" s="84"/>
      <c r="D37" s="85"/>
      <c r="E37" s="10" t="s">
        <v>40</v>
      </c>
    </row>
    <row r="38" spans="1:5" ht="15">
      <c r="A38" s="86">
        <v>1</v>
      </c>
      <c r="B38" s="87"/>
      <c r="C38" s="87"/>
      <c r="D38" s="88"/>
      <c r="E38" s="11">
        <v>2</v>
      </c>
    </row>
    <row r="39" spans="1:5" ht="18.75">
      <c r="A39" s="59" t="s">
        <v>41</v>
      </c>
      <c r="B39" s="60"/>
      <c r="C39" s="61"/>
      <c r="D39" s="33">
        <f>D33+1</f>
        <v>24</v>
      </c>
      <c r="E39" s="34">
        <f>E40+E57</f>
        <v>1703.1000000000001</v>
      </c>
    </row>
    <row r="40" spans="1:5" ht="15.75">
      <c r="A40" s="71" t="s">
        <v>42</v>
      </c>
      <c r="B40" s="72"/>
      <c r="C40" s="73"/>
      <c r="D40" s="33">
        <f>D39+1</f>
        <v>25</v>
      </c>
      <c r="E40" s="35">
        <f>E52</f>
        <v>1703.1000000000001</v>
      </c>
    </row>
    <row r="41" spans="1:5" ht="15.75">
      <c r="A41" s="68" t="s">
        <v>77</v>
      </c>
      <c r="B41" s="69"/>
      <c r="C41" s="70"/>
      <c r="D41" s="33">
        <f aca="true" t="shared" si="1" ref="D41:D69">D40+1</f>
        <v>26</v>
      </c>
      <c r="E41" s="36">
        <v>82.9</v>
      </c>
    </row>
    <row r="42" spans="1:5" ht="15.75">
      <c r="A42" s="68" t="s">
        <v>43</v>
      </c>
      <c r="B42" s="69"/>
      <c r="C42" s="70"/>
      <c r="D42" s="33">
        <f t="shared" si="1"/>
        <v>27</v>
      </c>
      <c r="E42" s="36">
        <v>18</v>
      </c>
    </row>
    <row r="43" spans="1:5" ht="15.75">
      <c r="A43" s="68" t="s">
        <v>44</v>
      </c>
      <c r="B43" s="69"/>
      <c r="C43" s="70"/>
      <c r="D43" s="33">
        <f t="shared" si="1"/>
        <v>28</v>
      </c>
      <c r="E43" s="36">
        <v>830.6</v>
      </c>
    </row>
    <row r="44" spans="1:5" ht="15.75">
      <c r="A44" s="68" t="s">
        <v>45</v>
      </c>
      <c r="B44" s="69"/>
      <c r="C44" s="70"/>
      <c r="D44" s="33">
        <f t="shared" si="1"/>
        <v>29</v>
      </c>
      <c r="E44" s="36">
        <v>0</v>
      </c>
    </row>
    <row r="45" spans="1:5" ht="15.75">
      <c r="A45" s="68" t="s">
        <v>46</v>
      </c>
      <c r="B45" s="69"/>
      <c r="C45" s="70"/>
      <c r="D45" s="33">
        <f t="shared" si="1"/>
        <v>30</v>
      </c>
      <c r="E45" s="36">
        <f>655.9</f>
        <v>655.9</v>
      </c>
    </row>
    <row r="46" spans="1:5" ht="15.75">
      <c r="A46" s="37" t="s">
        <v>47</v>
      </c>
      <c r="B46" s="80" t="s">
        <v>48</v>
      </c>
      <c r="C46" s="81"/>
      <c r="D46" s="33">
        <f t="shared" si="1"/>
        <v>31</v>
      </c>
      <c r="E46" s="36">
        <v>655.9</v>
      </c>
    </row>
    <row r="47" spans="1:5" ht="15.75">
      <c r="A47" s="68" t="s">
        <v>49</v>
      </c>
      <c r="B47" s="69"/>
      <c r="C47" s="70"/>
      <c r="D47" s="33">
        <f t="shared" si="1"/>
        <v>32</v>
      </c>
      <c r="E47" s="36">
        <v>115.7</v>
      </c>
    </row>
    <row r="48" spans="1:5" ht="15.75">
      <c r="A48" s="68" t="s">
        <v>50</v>
      </c>
      <c r="B48" s="69"/>
      <c r="C48" s="70"/>
      <c r="D48" s="33">
        <f t="shared" si="1"/>
        <v>33</v>
      </c>
      <c r="E48" s="36">
        <v>0</v>
      </c>
    </row>
    <row r="49" spans="1:5" ht="15.75">
      <c r="A49" s="38" t="s">
        <v>20</v>
      </c>
      <c r="B49" s="69" t="s">
        <v>51</v>
      </c>
      <c r="C49" s="70"/>
      <c r="D49" s="33">
        <f t="shared" si="1"/>
        <v>34</v>
      </c>
      <c r="E49" s="36">
        <v>0</v>
      </c>
    </row>
    <row r="50" spans="1:5" ht="15.75">
      <c r="A50" s="68" t="s">
        <v>52</v>
      </c>
      <c r="B50" s="69"/>
      <c r="C50" s="70"/>
      <c r="D50" s="33">
        <f t="shared" si="1"/>
        <v>35</v>
      </c>
      <c r="E50" s="35">
        <f>E41+E42+E43+E44+E45+E47+E48</f>
        <v>1703.1000000000001</v>
      </c>
    </row>
    <row r="51" spans="1:5" ht="15.75">
      <c r="A51" s="74" t="s">
        <v>53</v>
      </c>
      <c r="B51" s="75"/>
      <c r="C51" s="75"/>
      <c r="D51" s="33">
        <f t="shared" si="1"/>
        <v>36</v>
      </c>
      <c r="E51" s="17"/>
    </row>
    <row r="52" spans="1:5" ht="15.75">
      <c r="A52" s="68" t="s">
        <v>54</v>
      </c>
      <c r="B52" s="69"/>
      <c r="C52" s="70"/>
      <c r="D52" s="33">
        <f t="shared" si="1"/>
        <v>37</v>
      </c>
      <c r="E52" s="35">
        <f>E50+E51</f>
        <v>1703.1000000000001</v>
      </c>
    </row>
    <row r="53" spans="1:5" ht="15.75">
      <c r="A53" s="76" t="s">
        <v>13</v>
      </c>
      <c r="B53" s="79" t="s">
        <v>55</v>
      </c>
      <c r="C53" s="70"/>
      <c r="D53" s="33">
        <f t="shared" si="1"/>
        <v>38</v>
      </c>
      <c r="E53" s="39"/>
    </row>
    <row r="54" spans="1:5" ht="15.75">
      <c r="A54" s="77"/>
      <c r="B54" s="16" t="s">
        <v>47</v>
      </c>
      <c r="C54" s="18" t="s">
        <v>56</v>
      </c>
      <c r="D54" s="33">
        <f t="shared" si="1"/>
        <v>39</v>
      </c>
      <c r="E54" s="39"/>
    </row>
    <row r="55" spans="1:5" ht="15.75">
      <c r="A55" s="77"/>
      <c r="B55" s="79" t="s">
        <v>57</v>
      </c>
      <c r="C55" s="70"/>
      <c r="D55" s="33">
        <f t="shared" si="1"/>
        <v>40</v>
      </c>
      <c r="E55" s="39"/>
    </row>
    <row r="56" spans="1:5" ht="15.75">
      <c r="A56" s="78"/>
      <c r="B56" s="79" t="s">
        <v>58</v>
      </c>
      <c r="C56" s="70"/>
      <c r="D56" s="33">
        <f t="shared" si="1"/>
        <v>41</v>
      </c>
      <c r="E56" s="36"/>
    </row>
    <row r="57" spans="1:5" ht="15.75">
      <c r="A57" s="71" t="s">
        <v>59</v>
      </c>
      <c r="B57" s="72"/>
      <c r="C57" s="73"/>
      <c r="D57" s="33">
        <f t="shared" si="1"/>
        <v>42</v>
      </c>
      <c r="E57" s="40">
        <f>E58+E59</f>
        <v>0</v>
      </c>
    </row>
    <row r="58" spans="1:5" ht="15.75">
      <c r="A58" s="68" t="s">
        <v>60</v>
      </c>
      <c r="B58" s="69"/>
      <c r="C58" s="70"/>
      <c r="D58" s="33">
        <f t="shared" si="1"/>
        <v>43</v>
      </c>
      <c r="E58" s="36"/>
    </row>
    <row r="59" spans="1:5" ht="15.75">
      <c r="A59" s="68" t="s">
        <v>61</v>
      </c>
      <c r="B59" s="69"/>
      <c r="C59" s="70"/>
      <c r="D59" s="33">
        <f t="shared" si="1"/>
        <v>44</v>
      </c>
      <c r="E59" s="36"/>
    </row>
    <row r="60" spans="1:5" ht="18.75">
      <c r="A60" s="59" t="s">
        <v>62</v>
      </c>
      <c r="B60" s="60"/>
      <c r="C60" s="61"/>
      <c r="D60" s="33">
        <f t="shared" si="1"/>
        <v>45</v>
      </c>
      <c r="E60" s="34">
        <f>E11-E39</f>
        <v>435.4999999999998</v>
      </c>
    </row>
    <row r="61" spans="1:5" ht="18.75">
      <c r="A61" s="59" t="s">
        <v>63</v>
      </c>
      <c r="B61" s="60"/>
      <c r="C61" s="61"/>
      <c r="D61" s="33">
        <f t="shared" si="1"/>
        <v>46</v>
      </c>
      <c r="E61" s="36"/>
    </row>
    <row r="62" spans="1:5" ht="18.75">
      <c r="A62" s="59" t="s">
        <v>64</v>
      </c>
      <c r="B62" s="60"/>
      <c r="C62" s="61"/>
      <c r="D62" s="33">
        <f t="shared" si="1"/>
        <v>47</v>
      </c>
      <c r="E62" s="36"/>
    </row>
    <row r="63" spans="1:5" ht="18.75">
      <c r="A63" s="59" t="s">
        <v>65</v>
      </c>
      <c r="B63" s="60"/>
      <c r="C63" s="61"/>
      <c r="D63" s="33">
        <f t="shared" si="1"/>
        <v>48</v>
      </c>
      <c r="E63" s="34">
        <f>E60+E61-E62</f>
        <v>435.4999999999998</v>
      </c>
    </row>
    <row r="64" spans="1:5" ht="18.75">
      <c r="A64" s="59" t="s">
        <v>66</v>
      </c>
      <c r="B64" s="60"/>
      <c r="C64" s="61"/>
      <c r="D64" s="33">
        <f t="shared" si="1"/>
        <v>49</v>
      </c>
      <c r="E64" s="34">
        <f>E65-E66</f>
        <v>0</v>
      </c>
    </row>
    <row r="65" spans="1:5" ht="15.75">
      <c r="A65" s="68" t="s">
        <v>67</v>
      </c>
      <c r="B65" s="69"/>
      <c r="C65" s="70"/>
      <c r="D65" s="33">
        <f t="shared" si="1"/>
        <v>50</v>
      </c>
      <c r="E65" s="36"/>
    </row>
    <row r="66" spans="1:5" ht="15.75">
      <c r="A66" s="68" t="s">
        <v>68</v>
      </c>
      <c r="B66" s="69"/>
      <c r="C66" s="70"/>
      <c r="D66" s="33">
        <f t="shared" si="1"/>
        <v>51</v>
      </c>
      <c r="E66" s="36"/>
    </row>
    <row r="67" spans="1:5" ht="18.75">
      <c r="A67" s="59" t="s">
        <v>69</v>
      </c>
      <c r="B67" s="60"/>
      <c r="C67" s="61"/>
      <c r="D67" s="33">
        <f t="shared" si="1"/>
        <v>52</v>
      </c>
      <c r="E67" s="34">
        <f>E63+E64</f>
        <v>435.4999999999998</v>
      </c>
    </row>
    <row r="68" spans="1:5" ht="18.75">
      <c r="A68" s="62" t="s">
        <v>70</v>
      </c>
      <c r="B68" s="63"/>
      <c r="C68" s="64"/>
      <c r="D68" s="33">
        <f t="shared" si="1"/>
        <v>53</v>
      </c>
      <c r="E68" s="36"/>
    </row>
    <row r="69" spans="1:5" ht="18.75">
      <c r="A69" s="62" t="s">
        <v>71</v>
      </c>
      <c r="B69" s="63"/>
      <c r="C69" s="64"/>
      <c r="D69" s="33">
        <f t="shared" si="1"/>
        <v>54</v>
      </c>
      <c r="E69" s="36"/>
    </row>
    <row r="70" spans="1:5" ht="19.5" thickBot="1">
      <c r="A70" s="65" t="s">
        <v>72</v>
      </c>
      <c r="B70" s="66"/>
      <c r="C70" s="67"/>
      <c r="D70" s="41">
        <f>D69+1</f>
        <v>55</v>
      </c>
      <c r="E70" s="42">
        <f>E67-E68-E69</f>
        <v>435.4999999999998</v>
      </c>
    </row>
    <row r="71" spans="1:5" ht="15">
      <c r="A71" s="43"/>
      <c r="C71" s="44" t="s">
        <v>76</v>
      </c>
      <c r="D71" s="45"/>
      <c r="E71" s="3">
        <v>370.5</v>
      </c>
    </row>
    <row r="72" spans="1:5" ht="15">
      <c r="A72" s="43"/>
      <c r="B72" s="44"/>
      <c r="C72" s="44" t="s">
        <v>75</v>
      </c>
      <c r="D72" s="45"/>
      <c r="E72" s="57">
        <f>2138.6-2073.6</f>
        <v>65</v>
      </c>
    </row>
    <row r="73" spans="1:5" ht="15">
      <c r="A73" s="43"/>
      <c r="B73" s="44"/>
      <c r="C73" s="54"/>
      <c r="D73" s="55"/>
      <c r="E73" s="56">
        <f>E71+E72</f>
        <v>435.5</v>
      </c>
    </row>
    <row r="74" spans="1:5" ht="15">
      <c r="A74" s="43"/>
      <c r="B74" s="44"/>
      <c r="C74" s="44"/>
      <c r="D74" s="45"/>
      <c r="E74" s="3"/>
    </row>
    <row r="75" spans="1:5" ht="15">
      <c r="A75" s="43"/>
      <c r="B75" s="44"/>
      <c r="C75" s="44"/>
      <c r="D75" s="45"/>
      <c r="E75" s="3"/>
    </row>
    <row r="76" spans="1:5" ht="15">
      <c r="A76" s="43"/>
      <c r="B76" s="44"/>
      <c r="C76" s="44"/>
      <c r="D76" s="45"/>
      <c r="E76" s="3"/>
    </row>
    <row r="77" spans="1:5" ht="15">
      <c r="A77" s="43"/>
      <c r="B77" s="44"/>
      <c r="C77" s="44"/>
      <c r="D77" s="45"/>
      <c r="E77" s="3"/>
    </row>
    <row r="78" spans="1:5" ht="15">
      <c r="A78" s="43"/>
      <c r="B78" s="44"/>
      <c r="C78" s="44"/>
      <c r="D78" s="45"/>
      <c r="E78" s="3"/>
    </row>
    <row r="79" spans="1:5" ht="15">
      <c r="A79" s="43"/>
      <c r="B79" s="44"/>
      <c r="C79" s="44"/>
      <c r="D79" s="45"/>
      <c r="E79" s="3"/>
    </row>
    <row r="80" spans="1:5" ht="15">
      <c r="A80" s="43"/>
      <c r="B80" s="44"/>
      <c r="C80" s="44"/>
      <c r="D80" s="45"/>
      <c r="E80" s="3"/>
    </row>
    <row r="81" spans="1:5" ht="15">
      <c r="A81" s="43"/>
      <c r="B81" s="44"/>
      <c r="C81" s="44"/>
      <c r="D81" s="45"/>
      <c r="E81" s="3"/>
    </row>
    <row r="82" spans="1:5" ht="15">
      <c r="A82" s="43"/>
      <c r="B82" s="44"/>
      <c r="C82" s="44"/>
      <c r="D82" s="45"/>
      <c r="E82" s="3"/>
    </row>
    <row r="83" spans="1:5" ht="15">
      <c r="A83" s="43"/>
      <c r="B83" s="44"/>
      <c r="C83" s="44"/>
      <c r="D83" s="45"/>
      <c r="E83" s="3"/>
    </row>
    <row r="84" spans="1:5" ht="15">
      <c r="A84" s="43"/>
      <c r="B84" s="44"/>
      <c r="C84" s="44"/>
      <c r="D84" s="45"/>
      <c r="E84" s="3"/>
    </row>
    <row r="85" spans="1:5" ht="15">
      <c r="A85" s="43"/>
      <c r="B85" s="44"/>
      <c r="C85" s="44"/>
      <c r="D85" s="45"/>
      <c r="E85" s="3"/>
    </row>
    <row r="86" spans="1:5" ht="15">
      <c r="A86" s="43"/>
      <c r="B86" s="44"/>
      <c r="C86" s="44"/>
      <c r="D86" s="45"/>
      <c r="E86" s="3"/>
    </row>
    <row r="87" spans="1:5" ht="15">
      <c r="A87" s="43"/>
      <c r="B87" s="44"/>
      <c r="C87" s="44"/>
      <c r="D87" s="45"/>
      <c r="E87" s="3"/>
    </row>
    <row r="88" spans="1:5" ht="15">
      <c r="A88" s="43"/>
      <c r="B88" s="44"/>
      <c r="C88" s="44"/>
      <c r="D88" s="45"/>
      <c r="E88" s="3"/>
    </row>
    <row r="89" spans="1:5" ht="15">
      <c r="A89" s="43"/>
      <c r="B89" s="44"/>
      <c r="C89" s="44"/>
      <c r="D89" s="45"/>
      <c r="E89" s="3"/>
    </row>
    <row r="90" spans="1:5" ht="15">
      <c r="A90" s="43"/>
      <c r="B90" s="44"/>
      <c r="C90" s="44"/>
      <c r="D90" s="45"/>
      <c r="E90" s="3"/>
    </row>
    <row r="91" spans="1:5" ht="15">
      <c r="A91" s="43"/>
      <c r="B91" s="44"/>
      <c r="C91" s="44"/>
      <c r="D91" s="45"/>
      <c r="E91" s="3"/>
    </row>
    <row r="92" spans="1:5" ht="15">
      <c r="A92" s="43"/>
      <c r="B92" s="44"/>
      <c r="C92" s="44"/>
      <c r="D92" s="45"/>
      <c r="E92" s="3"/>
    </row>
    <row r="93" spans="1:5" ht="15">
      <c r="A93" s="43"/>
      <c r="B93" s="44"/>
      <c r="C93" s="44"/>
      <c r="D93" s="45"/>
      <c r="E93" s="3"/>
    </row>
    <row r="94" spans="1:5" ht="15">
      <c r="A94" s="43"/>
      <c r="B94" s="44"/>
      <c r="C94" s="44"/>
      <c r="D94" s="45"/>
      <c r="E94" s="3"/>
    </row>
    <row r="95" spans="1:5" ht="15">
      <c r="A95" s="43"/>
      <c r="B95" s="44"/>
      <c r="C95" s="44"/>
      <c r="D95" s="45"/>
      <c r="E95" s="3"/>
    </row>
    <row r="96" spans="1:5" ht="15">
      <c r="A96" s="43"/>
      <c r="B96" s="44"/>
      <c r="C96" s="44"/>
      <c r="D96" s="45"/>
      <c r="E96" s="3"/>
    </row>
    <row r="97" spans="1:5" ht="15">
      <c r="A97" s="43"/>
      <c r="B97" s="44"/>
      <c r="C97" s="44"/>
      <c r="D97" s="45"/>
      <c r="E97" s="3"/>
    </row>
    <row r="98" spans="1:5" ht="15">
      <c r="A98" s="43"/>
      <c r="B98" s="44"/>
      <c r="C98" s="44"/>
      <c r="D98" s="45"/>
      <c r="E98" s="3"/>
    </row>
    <row r="99" spans="1:5" ht="15">
      <c r="A99" s="43"/>
      <c r="B99" s="44"/>
      <c r="C99" s="44"/>
      <c r="D99" s="45"/>
      <c r="E99" s="3"/>
    </row>
    <row r="100" spans="1:5" ht="15">
      <c r="A100" s="43"/>
      <c r="B100" s="44"/>
      <c r="C100" s="44"/>
      <c r="D100" s="45"/>
      <c r="E100" s="3"/>
    </row>
    <row r="101" spans="1:5" ht="15">
      <c r="A101" s="43"/>
      <c r="B101" s="44"/>
      <c r="C101" s="44"/>
      <c r="D101" s="45"/>
      <c r="E101" s="3"/>
    </row>
    <row r="102" spans="1:5" ht="15">
      <c r="A102" s="43"/>
      <c r="B102" s="44"/>
      <c r="C102" s="44"/>
      <c r="D102" s="45"/>
      <c r="E102" s="3"/>
    </row>
    <row r="103" spans="1:5" ht="15">
      <c r="A103" s="43"/>
      <c r="B103" s="44"/>
      <c r="C103" s="44"/>
      <c r="D103" s="45"/>
      <c r="E103" s="3"/>
    </row>
    <row r="104" spans="1:5" ht="15">
      <c r="A104" s="43"/>
      <c r="B104" s="44"/>
      <c r="C104" s="44"/>
      <c r="D104" s="45"/>
      <c r="E104" s="3"/>
    </row>
    <row r="105" spans="1:5" ht="15">
      <c r="A105" s="43"/>
      <c r="B105" s="44"/>
      <c r="C105" s="44"/>
      <c r="D105" s="45"/>
      <c r="E105" s="3"/>
    </row>
    <row r="106" spans="1:5" ht="15">
      <c r="A106" s="43"/>
      <c r="B106" s="44"/>
      <c r="C106" s="44"/>
      <c r="D106" s="45"/>
      <c r="E106" s="3"/>
    </row>
    <row r="107" spans="1:4" ht="15">
      <c r="A107" s="46"/>
      <c r="B107" s="47"/>
      <c r="C107" s="47"/>
      <c r="D107" s="48"/>
    </row>
    <row r="108" spans="1:4" ht="15">
      <c r="A108" s="46"/>
      <c r="B108" s="47"/>
      <c r="C108" s="47"/>
      <c r="D108" s="48"/>
    </row>
    <row r="109" spans="1:4" ht="15">
      <c r="A109" s="46"/>
      <c r="B109" s="47"/>
      <c r="C109" s="47"/>
      <c r="D109" s="48"/>
    </row>
    <row r="110" spans="1:4" ht="15">
      <c r="A110" s="46"/>
      <c r="B110" s="47"/>
      <c r="C110" s="47"/>
      <c r="D110" s="48"/>
    </row>
    <row r="111" spans="1:4" ht="15">
      <c r="A111" s="46"/>
      <c r="B111" s="47"/>
      <c r="C111" s="47"/>
      <c r="D111" s="48"/>
    </row>
    <row r="112" spans="1:4" ht="15">
      <c r="A112" s="46"/>
      <c r="B112" s="47"/>
      <c r="C112" s="47"/>
      <c r="D112" s="48"/>
    </row>
    <row r="113" spans="1:4" ht="15">
      <c r="A113" s="46"/>
      <c r="B113" s="47"/>
      <c r="C113" s="47"/>
      <c r="D113" s="48"/>
    </row>
    <row r="114" spans="1:4" ht="15">
      <c r="A114" s="46"/>
      <c r="B114" s="47"/>
      <c r="C114" s="47"/>
      <c r="D114" s="48"/>
    </row>
    <row r="115" spans="1:4" ht="15">
      <c r="A115" s="46"/>
      <c r="B115" s="47"/>
      <c r="C115" s="47"/>
      <c r="D115" s="48"/>
    </row>
    <row r="116" spans="1:4" ht="15">
      <c r="A116" s="46"/>
      <c r="B116" s="47"/>
      <c r="C116" s="47"/>
      <c r="D116" s="48"/>
    </row>
    <row r="117" spans="1:4" ht="15">
      <c r="A117" s="46"/>
      <c r="B117" s="47"/>
      <c r="C117" s="47"/>
      <c r="D117" s="48"/>
    </row>
    <row r="118" spans="1:4" ht="15">
      <c r="A118" s="46"/>
      <c r="B118" s="47"/>
      <c r="C118" s="47"/>
      <c r="D118" s="48"/>
    </row>
    <row r="119" spans="1:4" ht="15">
      <c r="A119" s="46"/>
      <c r="B119" s="47"/>
      <c r="C119" s="47"/>
      <c r="D119" s="48"/>
    </row>
    <row r="120" spans="1:4" ht="15">
      <c r="A120" s="46"/>
      <c r="B120" s="47"/>
      <c r="C120" s="47"/>
      <c r="D120" s="48"/>
    </row>
    <row r="121" spans="1:4" ht="15">
      <c r="A121" s="46"/>
      <c r="B121" s="47"/>
      <c r="C121" s="47"/>
      <c r="D121" s="48"/>
    </row>
    <row r="122" spans="1:4" ht="15">
      <c r="A122" s="46"/>
      <c r="B122" s="47"/>
      <c r="C122" s="47"/>
      <c r="D122" s="48"/>
    </row>
    <row r="123" spans="1:4" ht="15">
      <c r="A123" s="46"/>
      <c r="B123" s="47"/>
      <c r="C123" s="47"/>
      <c r="D123" s="48"/>
    </row>
    <row r="124" spans="1:4" ht="15">
      <c r="A124" s="46"/>
      <c r="B124" s="47"/>
      <c r="C124" s="47"/>
      <c r="D124" s="48"/>
    </row>
    <row r="125" spans="1:4" ht="15">
      <c r="A125" s="46"/>
      <c r="B125" s="47"/>
      <c r="C125" s="47"/>
      <c r="D125" s="48"/>
    </row>
    <row r="126" spans="1:4" ht="15">
      <c r="A126" s="46"/>
      <c r="B126" s="47"/>
      <c r="C126" s="47"/>
      <c r="D126" s="48"/>
    </row>
    <row r="127" spans="1:4" ht="15">
      <c r="A127" s="46"/>
      <c r="B127" s="47"/>
      <c r="C127" s="47"/>
      <c r="D127" s="48"/>
    </row>
    <row r="128" spans="1:4" ht="15">
      <c r="A128" s="46"/>
      <c r="B128" s="47"/>
      <c r="C128" s="47"/>
      <c r="D128" s="48"/>
    </row>
    <row r="129" spans="1:4" ht="15">
      <c r="A129" s="46"/>
      <c r="B129" s="47"/>
      <c r="C129" s="47"/>
      <c r="D129" s="48"/>
    </row>
    <row r="130" spans="1:4" ht="15">
      <c r="A130" s="46"/>
      <c r="B130" s="47"/>
      <c r="C130" s="47"/>
      <c r="D130" s="48"/>
    </row>
    <row r="131" spans="1:4" ht="15">
      <c r="A131" s="46"/>
      <c r="B131" s="47"/>
      <c r="C131" s="47"/>
      <c r="D131" s="48"/>
    </row>
    <row r="132" spans="1:4" ht="15">
      <c r="A132" s="46"/>
      <c r="B132" s="47"/>
      <c r="C132" s="47"/>
      <c r="D132" s="48"/>
    </row>
    <row r="133" spans="1:4" ht="15">
      <c r="A133" s="46"/>
      <c r="B133" s="47"/>
      <c r="C133" s="47"/>
      <c r="D133" s="48"/>
    </row>
    <row r="134" spans="1:4" ht="15">
      <c r="A134" s="46"/>
      <c r="B134" s="47"/>
      <c r="C134" s="47"/>
      <c r="D134" s="48"/>
    </row>
    <row r="135" spans="1:4" ht="15">
      <c r="A135" s="46"/>
      <c r="B135" s="47"/>
      <c r="C135" s="47"/>
      <c r="D135" s="48"/>
    </row>
    <row r="136" spans="1:4" ht="15">
      <c r="A136" s="46"/>
      <c r="B136" s="47"/>
      <c r="C136" s="47"/>
      <c r="D136" s="48"/>
    </row>
    <row r="137" spans="1:4" ht="15">
      <c r="A137" s="46"/>
      <c r="B137" s="47"/>
      <c r="C137" s="47"/>
      <c r="D137" s="48"/>
    </row>
    <row r="138" spans="1:4" ht="15">
      <c r="A138" s="46"/>
      <c r="B138" s="47"/>
      <c r="C138" s="47"/>
      <c r="D138" s="48"/>
    </row>
    <row r="139" spans="1:4" ht="15">
      <c r="A139" s="46"/>
      <c r="B139" s="47"/>
      <c r="C139" s="47"/>
      <c r="D139" s="48"/>
    </row>
    <row r="140" spans="1:4" ht="15">
      <c r="A140" s="46"/>
      <c r="B140" s="47"/>
      <c r="C140" s="47"/>
      <c r="D140" s="48"/>
    </row>
    <row r="141" spans="1:4" ht="15">
      <c r="A141" s="46"/>
      <c r="B141" s="47"/>
      <c r="C141" s="47"/>
      <c r="D141" s="48"/>
    </row>
    <row r="142" spans="1:4" ht="15">
      <c r="A142" s="46"/>
      <c r="B142" s="47"/>
      <c r="C142" s="47"/>
      <c r="D142" s="48"/>
    </row>
    <row r="143" spans="1:4" ht="15">
      <c r="A143" s="46"/>
      <c r="B143" s="47"/>
      <c r="C143" s="47"/>
      <c r="D143" s="48"/>
    </row>
    <row r="144" spans="1:4" ht="15">
      <c r="A144" s="46"/>
      <c r="B144" s="47"/>
      <c r="C144" s="47"/>
      <c r="D144" s="48"/>
    </row>
    <row r="145" spans="1:4" ht="15">
      <c r="A145" s="46"/>
      <c r="B145" s="47"/>
      <c r="C145" s="47"/>
      <c r="D145" s="48"/>
    </row>
    <row r="146" spans="1:4" ht="15">
      <c r="A146" s="46"/>
      <c r="B146" s="47"/>
      <c r="C146" s="47"/>
      <c r="D146" s="48"/>
    </row>
    <row r="147" spans="1:4" ht="15">
      <c r="A147" s="46"/>
      <c r="B147" s="47"/>
      <c r="C147" s="47"/>
      <c r="D147" s="48"/>
    </row>
    <row r="148" spans="1:4" ht="15">
      <c r="A148" s="46"/>
      <c r="B148" s="47"/>
      <c r="C148" s="47"/>
      <c r="D148" s="48"/>
    </row>
    <row r="149" spans="1:4" ht="15">
      <c r="A149" s="46"/>
      <c r="B149" s="47"/>
      <c r="C149" s="47"/>
      <c r="D149" s="48"/>
    </row>
    <row r="150" spans="1:4" ht="15">
      <c r="A150" s="46"/>
      <c r="B150" s="47"/>
      <c r="C150" s="47"/>
      <c r="D150" s="48"/>
    </row>
    <row r="151" spans="1:4" ht="15">
      <c r="A151" s="46"/>
      <c r="B151" s="47"/>
      <c r="C151" s="47"/>
      <c r="D151" s="48"/>
    </row>
    <row r="152" spans="1:4" ht="15">
      <c r="A152" s="46"/>
      <c r="B152" s="47"/>
      <c r="C152" s="47"/>
      <c r="D152" s="48"/>
    </row>
    <row r="153" spans="1:4" ht="15">
      <c r="A153" s="46"/>
      <c r="B153" s="47"/>
      <c r="C153" s="47"/>
      <c r="D153" s="48"/>
    </row>
    <row r="154" spans="1:4" ht="15">
      <c r="A154" s="46"/>
      <c r="B154" s="47"/>
      <c r="C154" s="47"/>
      <c r="D154" s="48"/>
    </row>
    <row r="155" spans="1:4" ht="15">
      <c r="A155" s="46"/>
      <c r="B155" s="47"/>
      <c r="C155" s="47"/>
      <c r="D155" s="48"/>
    </row>
    <row r="156" spans="1:4" ht="15">
      <c r="A156" s="46"/>
      <c r="B156" s="47"/>
      <c r="C156" s="47"/>
      <c r="D156" s="48"/>
    </row>
    <row r="157" spans="1:4" ht="15">
      <c r="A157" s="46"/>
      <c r="B157" s="47"/>
      <c r="C157" s="47"/>
      <c r="D157" s="48"/>
    </row>
    <row r="158" spans="1:4" ht="15">
      <c r="A158" s="46"/>
      <c r="B158" s="47"/>
      <c r="C158" s="47"/>
      <c r="D158" s="48"/>
    </row>
    <row r="159" spans="1:4" ht="15">
      <c r="A159" s="46"/>
      <c r="B159" s="47"/>
      <c r="C159" s="47"/>
      <c r="D159" s="48"/>
    </row>
    <row r="160" spans="1:4" ht="15">
      <c r="A160" s="46"/>
      <c r="B160" s="47"/>
      <c r="C160" s="47"/>
      <c r="D160" s="48"/>
    </row>
    <row r="161" spans="1:4" ht="15">
      <c r="A161" s="46"/>
      <c r="B161" s="47"/>
      <c r="C161" s="47"/>
      <c r="D161" s="48"/>
    </row>
    <row r="162" spans="1:4" ht="15">
      <c r="A162" s="46"/>
      <c r="B162" s="47"/>
      <c r="C162" s="47"/>
      <c r="D162" s="48"/>
    </row>
    <row r="163" spans="1:4" ht="15">
      <c r="A163" s="46"/>
      <c r="B163" s="47"/>
      <c r="C163" s="47"/>
      <c r="D163" s="48"/>
    </row>
    <row r="164" spans="1:4" ht="15">
      <c r="A164" s="46"/>
      <c r="B164" s="47"/>
      <c r="C164" s="47"/>
      <c r="D164" s="48"/>
    </row>
    <row r="165" spans="1:4" ht="15">
      <c r="A165" s="46"/>
      <c r="B165" s="47"/>
      <c r="C165" s="47"/>
      <c r="D165" s="48"/>
    </row>
    <row r="166" spans="1:4" ht="15">
      <c r="A166" s="46"/>
      <c r="B166" s="47"/>
      <c r="C166" s="47"/>
      <c r="D166" s="48"/>
    </row>
    <row r="167" spans="1:4" ht="15">
      <c r="A167" s="46"/>
      <c r="B167" s="47"/>
      <c r="C167" s="47"/>
      <c r="D167" s="48"/>
    </row>
    <row r="168" spans="1:4" ht="15">
      <c r="A168" s="46"/>
      <c r="B168" s="47"/>
      <c r="C168" s="47"/>
      <c r="D168" s="48"/>
    </row>
    <row r="169" spans="1:4" ht="15">
      <c r="A169" s="46"/>
      <c r="B169" s="47"/>
      <c r="C169" s="47"/>
      <c r="D169" s="48"/>
    </row>
    <row r="170" spans="1:4" ht="15">
      <c r="A170" s="46"/>
      <c r="B170" s="47"/>
      <c r="C170" s="47"/>
      <c r="D170" s="48"/>
    </row>
    <row r="171" spans="1:4" ht="15">
      <c r="A171" s="46"/>
      <c r="B171" s="47"/>
      <c r="C171" s="47"/>
      <c r="D171" s="48"/>
    </row>
    <row r="172" spans="1:4" ht="15">
      <c r="A172" s="46"/>
      <c r="B172" s="47"/>
      <c r="C172" s="47"/>
      <c r="D172" s="48"/>
    </row>
    <row r="173" spans="1:4" ht="15">
      <c r="A173" s="46"/>
      <c r="B173" s="47"/>
      <c r="C173" s="47"/>
      <c r="D173" s="48"/>
    </row>
    <row r="174" spans="1:4" ht="15">
      <c r="A174" s="46"/>
      <c r="B174" s="47"/>
      <c r="C174" s="47"/>
      <c r="D174" s="48"/>
    </row>
    <row r="175" spans="1:4" ht="15">
      <c r="A175" s="46"/>
      <c r="B175" s="47"/>
      <c r="C175" s="47"/>
      <c r="D175" s="48"/>
    </row>
    <row r="176" spans="1:4" ht="15">
      <c r="A176" s="46"/>
      <c r="B176" s="47"/>
      <c r="C176" s="47"/>
      <c r="D176" s="48"/>
    </row>
    <row r="177" spans="1:4" ht="15">
      <c r="A177" s="46"/>
      <c r="B177" s="47"/>
      <c r="C177" s="47"/>
      <c r="D177" s="48"/>
    </row>
    <row r="178" spans="1:4" ht="15">
      <c r="A178" s="46"/>
      <c r="B178" s="47"/>
      <c r="C178" s="47"/>
      <c r="D178" s="48"/>
    </row>
    <row r="179" spans="1:4" ht="15">
      <c r="A179" s="46"/>
      <c r="B179" s="47"/>
      <c r="C179" s="47"/>
      <c r="D179" s="48"/>
    </row>
    <row r="180" spans="1:4" ht="15">
      <c r="A180" s="46"/>
      <c r="B180" s="47"/>
      <c r="C180" s="47"/>
      <c r="D180" s="48"/>
    </row>
    <row r="181" spans="1:4" ht="15">
      <c r="A181" s="46"/>
      <c r="B181" s="47"/>
      <c r="C181" s="47"/>
      <c r="D181" s="48"/>
    </row>
    <row r="182" spans="1:4" ht="15">
      <c r="A182" s="46"/>
      <c r="B182" s="47"/>
      <c r="C182" s="47"/>
      <c r="D182" s="48"/>
    </row>
    <row r="183" spans="1:4" ht="15">
      <c r="A183" s="46"/>
      <c r="B183" s="47"/>
      <c r="C183" s="47"/>
      <c r="D183" s="48"/>
    </row>
    <row r="184" spans="1:4" ht="15">
      <c r="A184" s="46"/>
      <c r="B184" s="47"/>
      <c r="C184" s="47"/>
      <c r="D184" s="48"/>
    </row>
    <row r="185" spans="1:4" ht="15">
      <c r="A185" s="46"/>
      <c r="B185" s="47"/>
      <c r="C185" s="47"/>
      <c r="D185" s="48"/>
    </row>
    <row r="186" spans="1:4" ht="15">
      <c r="A186" s="46"/>
      <c r="B186" s="47"/>
      <c r="C186" s="47"/>
      <c r="D186" s="48"/>
    </row>
    <row r="187" spans="1:4" ht="15">
      <c r="A187" s="46"/>
      <c r="B187" s="47"/>
      <c r="C187" s="47"/>
      <c r="D187" s="48"/>
    </row>
    <row r="188" spans="1:4" ht="15">
      <c r="A188" s="46"/>
      <c r="B188" s="47"/>
      <c r="C188" s="47"/>
      <c r="D188" s="48"/>
    </row>
    <row r="189" spans="1:4" ht="15">
      <c r="A189" s="46"/>
      <c r="B189" s="47"/>
      <c r="C189" s="47"/>
      <c r="D189" s="48"/>
    </row>
    <row r="190" spans="1:4" ht="15">
      <c r="A190" s="46"/>
      <c r="B190" s="47"/>
      <c r="C190" s="47"/>
      <c r="D190" s="48"/>
    </row>
    <row r="191" spans="1:4" ht="15">
      <c r="A191" s="46"/>
      <c r="B191" s="47"/>
      <c r="C191" s="47"/>
      <c r="D191" s="48"/>
    </row>
    <row r="192" spans="1:4" ht="15">
      <c r="A192" s="46"/>
      <c r="B192" s="47"/>
      <c r="C192" s="47"/>
      <c r="D192" s="48"/>
    </row>
    <row r="193" spans="1:4" ht="15">
      <c r="A193" s="46"/>
      <c r="B193" s="47"/>
      <c r="C193" s="47"/>
      <c r="D193" s="48"/>
    </row>
    <row r="194" spans="1:4" ht="15">
      <c r="A194" s="46"/>
      <c r="B194" s="47"/>
      <c r="C194" s="47"/>
      <c r="D194" s="48"/>
    </row>
    <row r="195" spans="1:4" ht="15">
      <c r="A195" s="46"/>
      <c r="B195" s="47"/>
      <c r="C195" s="47"/>
      <c r="D195" s="48"/>
    </row>
    <row r="196" spans="1:4" ht="15">
      <c r="A196" s="46"/>
      <c r="B196" s="47"/>
      <c r="C196" s="47"/>
      <c r="D196" s="48"/>
    </row>
    <row r="197" spans="1:4" ht="15">
      <c r="A197" s="46"/>
      <c r="B197" s="47"/>
      <c r="C197" s="47"/>
      <c r="D197" s="48"/>
    </row>
    <row r="198" spans="1:4" ht="15">
      <c r="A198" s="46"/>
      <c r="B198" s="47"/>
      <c r="C198" s="47"/>
      <c r="D198" s="48"/>
    </row>
    <row r="199" spans="1:4" ht="15">
      <c r="A199" s="46"/>
      <c r="B199" s="47"/>
      <c r="C199" s="47"/>
      <c r="D199" s="48"/>
    </row>
    <row r="200" spans="1:4" ht="15">
      <c r="A200" s="46"/>
      <c r="B200" s="47"/>
      <c r="C200" s="47"/>
      <c r="D200" s="48"/>
    </row>
    <row r="201" spans="1:4" ht="15">
      <c r="A201" s="46"/>
      <c r="B201" s="47"/>
      <c r="C201" s="47"/>
      <c r="D201" s="48"/>
    </row>
    <row r="202" spans="1:4" ht="15">
      <c r="A202" s="46"/>
      <c r="B202" s="47"/>
      <c r="C202" s="47"/>
      <c r="D202" s="48"/>
    </row>
    <row r="203" spans="1:4" ht="15">
      <c r="A203" s="46"/>
      <c r="B203" s="47"/>
      <c r="C203" s="47"/>
      <c r="D203" s="48"/>
    </row>
    <row r="204" spans="1:4" ht="15">
      <c r="A204" s="46"/>
      <c r="B204" s="47"/>
      <c r="C204" s="47"/>
      <c r="D204" s="48"/>
    </row>
    <row r="205" spans="1:4" ht="15">
      <c r="A205" s="46"/>
      <c r="B205" s="47"/>
      <c r="C205" s="47"/>
      <c r="D205" s="48"/>
    </row>
    <row r="206" spans="1:4" ht="15">
      <c r="A206" s="46"/>
      <c r="B206" s="47"/>
      <c r="C206" s="47"/>
      <c r="D206" s="48"/>
    </row>
    <row r="207" spans="1:4" ht="15">
      <c r="A207" s="46"/>
      <c r="B207" s="47"/>
      <c r="C207" s="47"/>
      <c r="D207" s="48"/>
    </row>
  </sheetData>
  <sheetProtection/>
  <mergeCells count="65">
    <mergeCell ref="A1:C1"/>
    <mergeCell ref="A2:C2"/>
    <mergeCell ref="A3:D3"/>
    <mergeCell ref="A4:D4"/>
    <mergeCell ref="A5:D5"/>
    <mergeCell ref="A7:D7"/>
    <mergeCell ref="A9:D9"/>
    <mergeCell ref="A10:D10"/>
    <mergeCell ref="A11:C11"/>
    <mergeCell ref="A12:C12"/>
    <mergeCell ref="A13:C13"/>
    <mergeCell ref="A14:A19"/>
    <mergeCell ref="B14:C14"/>
    <mergeCell ref="B15:C15"/>
    <mergeCell ref="B16:C16"/>
    <mergeCell ref="B18:C18"/>
    <mergeCell ref="A20:C20"/>
    <mergeCell ref="A21:A28"/>
    <mergeCell ref="B21:C21"/>
    <mergeCell ref="B22:C22"/>
    <mergeCell ref="B23:C23"/>
    <mergeCell ref="B25:C25"/>
    <mergeCell ref="B26:C26"/>
    <mergeCell ref="B27:C27"/>
    <mergeCell ref="A29:C29"/>
    <mergeCell ref="A30:C30"/>
    <mergeCell ref="A31:C31"/>
    <mergeCell ref="A32:C32"/>
    <mergeCell ref="A33:C33"/>
    <mergeCell ref="A34:C34"/>
    <mergeCell ref="A35:D35"/>
    <mergeCell ref="A37:D37"/>
    <mergeCell ref="A38:D38"/>
    <mergeCell ref="A39:C39"/>
    <mergeCell ref="A40:C40"/>
    <mergeCell ref="A41:C41"/>
    <mergeCell ref="A42:C42"/>
    <mergeCell ref="A43:C43"/>
    <mergeCell ref="A44:C44"/>
    <mergeCell ref="A45:C45"/>
    <mergeCell ref="B46:C46"/>
    <mergeCell ref="A47:C47"/>
    <mergeCell ref="A48:C48"/>
    <mergeCell ref="B49:C49"/>
    <mergeCell ref="A50:C50"/>
    <mergeCell ref="A51:C51"/>
    <mergeCell ref="A52:C52"/>
    <mergeCell ref="A53:A56"/>
    <mergeCell ref="B53:C53"/>
    <mergeCell ref="B55:C55"/>
    <mergeCell ref="B56:C56"/>
    <mergeCell ref="A57:C57"/>
    <mergeCell ref="A58:C58"/>
    <mergeCell ref="A59:C59"/>
    <mergeCell ref="A60:C60"/>
    <mergeCell ref="A61:C61"/>
    <mergeCell ref="A62:C62"/>
    <mergeCell ref="A69:C69"/>
    <mergeCell ref="A70:C70"/>
    <mergeCell ref="A63:C63"/>
    <mergeCell ref="A64:C64"/>
    <mergeCell ref="A65:C65"/>
    <mergeCell ref="A66:C66"/>
    <mergeCell ref="A67:C67"/>
    <mergeCell ref="A68:C68"/>
  </mergeCells>
  <conditionalFormatting sqref="E24">
    <cfRule type="cellIs" priority="7" dxfId="5" operator="greaterThan" stopIfTrue="1">
      <formula>'2013'!#REF!</formula>
    </cfRule>
  </conditionalFormatting>
  <conditionalFormatting sqref="E17">
    <cfRule type="cellIs" priority="6" dxfId="5" operator="greaterThan" stopIfTrue="1">
      <formula>'2013'!#REF!</formula>
    </cfRule>
  </conditionalFormatting>
  <conditionalFormatting sqref="E19">
    <cfRule type="cellIs" priority="5" dxfId="0" operator="greaterThan">
      <formula>'2013'!#REF!</formula>
    </cfRule>
  </conditionalFormatting>
  <conditionalFormatting sqref="E28">
    <cfRule type="cellIs" priority="4" dxfId="0" operator="greaterThan">
      <formula>'2013'!#REF!</formula>
    </cfRule>
  </conditionalFormatting>
  <conditionalFormatting sqref="E46">
    <cfRule type="cellIs" priority="3" dxfId="0" operator="greaterThan">
      <formula>'2013'!#REF!</formula>
    </cfRule>
  </conditionalFormatting>
  <conditionalFormatting sqref="E52">
    <cfRule type="cellIs" priority="2" dxfId="0" operator="notEqual">
      <formula>'2013'!#REF!+'2013'!#REF!+'2013'!#REF!</formula>
    </cfRule>
  </conditionalFormatting>
  <conditionalFormatting sqref="E49">
    <cfRule type="cellIs" priority="1" dxfId="0" operator="greaterThan">
      <formula>'2013'!#REF!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7"/>
  <sheetViews>
    <sheetView zoomScalePageLayoutView="0" workbookViewId="0" topLeftCell="A43">
      <selection activeCell="E12" sqref="E12"/>
    </sheetView>
  </sheetViews>
  <sheetFormatPr defaultColWidth="9.140625" defaultRowHeight="15"/>
  <cols>
    <col min="1" max="1" width="6.421875" style="49" customWidth="1"/>
    <col min="2" max="2" width="7.421875" style="50" customWidth="1"/>
    <col min="3" max="3" width="63.7109375" style="50" customWidth="1"/>
    <col min="4" max="4" width="5.421875" style="51" customWidth="1"/>
    <col min="5" max="5" width="14.57421875" style="32" customWidth="1"/>
    <col min="6" max="6" width="21.57421875" style="0" customWidth="1"/>
  </cols>
  <sheetData>
    <row r="1" spans="1:5" ht="15">
      <c r="A1" s="110" t="s">
        <v>0</v>
      </c>
      <c r="B1" s="110"/>
      <c r="C1" s="110"/>
      <c r="D1" s="1"/>
      <c r="E1" s="2"/>
    </row>
    <row r="2" spans="1:5" ht="15">
      <c r="A2" s="111" t="s">
        <v>1</v>
      </c>
      <c r="B2" s="111"/>
      <c r="C2" s="111"/>
      <c r="D2" s="1"/>
      <c r="E2" s="3"/>
    </row>
    <row r="3" spans="1:5" ht="18">
      <c r="A3" s="115" t="s">
        <v>84</v>
      </c>
      <c r="B3" s="115"/>
      <c r="C3" s="115"/>
      <c r="D3" s="115"/>
      <c r="E3" s="116"/>
    </row>
    <row r="4" spans="1:5" ht="15">
      <c r="A4" s="113" t="s">
        <v>3</v>
      </c>
      <c r="B4" s="113"/>
      <c r="C4" s="113"/>
      <c r="D4" s="113"/>
      <c r="E4"/>
    </row>
    <row r="5" spans="1:5" ht="20.25">
      <c r="A5" s="114" t="s">
        <v>85</v>
      </c>
      <c r="B5" s="114"/>
      <c r="C5" s="114"/>
      <c r="D5" s="114"/>
      <c r="E5"/>
    </row>
    <row r="6" spans="1:5" ht="18.75">
      <c r="A6" s="4"/>
      <c r="B6" s="4"/>
      <c r="C6" s="4"/>
      <c r="D6" s="4"/>
      <c r="E6" s="5"/>
    </row>
    <row r="7" spans="1:5" ht="15.75">
      <c r="A7" s="101" t="s">
        <v>73</v>
      </c>
      <c r="B7" s="101"/>
      <c r="C7" s="101"/>
      <c r="D7" s="101"/>
      <c r="E7" s="7"/>
    </row>
    <row r="8" spans="1:5" ht="16.5" thickBot="1">
      <c r="A8" s="6" t="s">
        <v>4</v>
      </c>
      <c r="B8" s="8"/>
      <c r="C8" s="8"/>
      <c r="D8" s="9"/>
      <c r="E8" s="7"/>
    </row>
    <row r="9" spans="1:5" ht="20.25">
      <c r="A9" s="102" t="s">
        <v>5</v>
      </c>
      <c r="B9" s="103"/>
      <c r="C9" s="103"/>
      <c r="D9" s="103"/>
      <c r="E9" s="10" t="s">
        <v>83</v>
      </c>
    </row>
    <row r="10" spans="1:5" ht="15">
      <c r="A10" s="104">
        <v>1</v>
      </c>
      <c r="B10" s="105"/>
      <c r="C10" s="105"/>
      <c r="D10" s="106"/>
      <c r="E10" s="11">
        <v>2</v>
      </c>
    </row>
    <row r="11" spans="1:5" ht="18.75">
      <c r="A11" s="107" t="s">
        <v>7</v>
      </c>
      <c r="B11" s="108"/>
      <c r="C11" s="109"/>
      <c r="D11" s="12" t="s">
        <v>8</v>
      </c>
      <c r="E11" s="13">
        <f>E12+E31</f>
        <v>5452.1</v>
      </c>
    </row>
    <row r="12" spans="1:5" ht="15.75">
      <c r="A12" s="71" t="s">
        <v>9</v>
      </c>
      <c r="B12" s="72"/>
      <c r="C12" s="73"/>
      <c r="D12" s="12" t="s">
        <v>10</v>
      </c>
      <c r="E12" s="14">
        <f>E13+E20+E29+E30</f>
        <v>5452.1</v>
      </c>
    </row>
    <row r="13" spans="1:5" ht="15.75">
      <c r="A13" s="89" t="s">
        <v>11</v>
      </c>
      <c r="B13" s="90"/>
      <c r="C13" s="91"/>
      <c r="D13" s="12" t="s">
        <v>12</v>
      </c>
      <c r="E13" s="15">
        <f>E14+E15+E16+E18</f>
        <v>5452.1</v>
      </c>
    </row>
    <row r="14" spans="1:5" ht="15.75">
      <c r="A14" s="76" t="s">
        <v>13</v>
      </c>
      <c r="B14" s="79" t="s">
        <v>14</v>
      </c>
      <c r="C14" s="98"/>
      <c r="D14" s="12" t="s">
        <v>15</v>
      </c>
      <c r="E14" s="17"/>
    </row>
    <row r="15" spans="1:5" ht="15.75">
      <c r="A15" s="77"/>
      <c r="B15" s="79" t="s">
        <v>16</v>
      </c>
      <c r="C15" s="70"/>
      <c r="D15" s="12" t="s">
        <v>17</v>
      </c>
      <c r="E15" s="17"/>
    </row>
    <row r="16" spans="1:5" ht="15.75">
      <c r="A16" s="77"/>
      <c r="B16" s="79" t="s">
        <v>18</v>
      </c>
      <c r="C16" s="70"/>
      <c r="D16" s="12" t="s">
        <v>19</v>
      </c>
      <c r="E16" s="17"/>
    </row>
    <row r="17" spans="1:5" ht="15.75">
      <c r="A17" s="77"/>
      <c r="B17" s="19" t="s">
        <v>20</v>
      </c>
      <c r="C17" s="20" t="s">
        <v>21</v>
      </c>
      <c r="D17" s="12" t="s">
        <v>22</v>
      </c>
      <c r="E17" s="17"/>
    </row>
    <row r="18" spans="1:5" ht="15.75">
      <c r="A18" s="77"/>
      <c r="B18" s="99" t="s">
        <v>23</v>
      </c>
      <c r="C18" s="100"/>
      <c r="D18" s="12" t="s">
        <v>24</v>
      </c>
      <c r="E18" s="21">
        <v>5452.1</v>
      </c>
    </row>
    <row r="19" spans="1:5" ht="15.75">
      <c r="A19" s="78"/>
      <c r="B19" s="22" t="s">
        <v>20</v>
      </c>
      <c r="C19" s="23" t="s">
        <v>25</v>
      </c>
      <c r="D19" s="24" t="s">
        <v>26</v>
      </c>
      <c r="E19" s="21">
        <v>5452.1</v>
      </c>
    </row>
    <row r="20" spans="1:5" ht="15.75">
      <c r="A20" s="89" t="s">
        <v>27</v>
      </c>
      <c r="B20" s="90"/>
      <c r="C20" s="95"/>
      <c r="D20" s="12">
        <f>D19+1</f>
        <v>10</v>
      </c>
      <c r="E20" s="14">
        <f>E21+E22+E23+E25+E26+E27</f>
        <v>0</v>
      </c>
    </row>
    <row r="21" spans="1:5" ht="15.75">
      <c r="A21" s="76" t="s">
        <v>13</v>
      </c>
      <c r="B21" s="79" t="s">
        <v>28</v>
      </c>
      <c r="C21" s="70"/>
      <c r="D21" s="25">
        <f aca="true" t="shared" si="0" ref="D21:D32">D20+1</f>
        <v>11</v>
      </c>
      <c r="E21" s="52"/>
    </row>
    <row r="22" spans="1:5" ht="30" customHeight="1">
      <c r="A22" s="77"/>
      <c r="B22" s="79" t="s">
        <v>29</v>
      </c>
      <c r="C22" s="70"/>
      <c r="D22" s="25">
        <f t="shared" si="0"/>
        <v>12</v>
      </c>
      <c r="E22" s="52"/>
    </row>
    <row r="23" spans="1:5" ht="15.75">
      <c r="A23" s="77"/>
      <c r="B23" s="79" t="s">
        <v>30</v>
      </c>
      <c r="C23" s="70"/>
      <c r="D23" s="12">
        <f t="shared" si="0"/>
        <v>13</v>
      </c>
      <c r="E23" s="52"/>
    </row>
    <row r="24" spans="1:5" ht="15.75">
      <c r="A24" s="77"/>
      <c r="B24" s="26" t="s">
        <v>20</v>
      </c>
      <c r="C24" s="18" t="s">
        <v>31</v>
      </c>
      <c r="D24" s="25">
        <f t="shared" si="0"/>
        <v>14</v>
      </c>
      <c r="E24" s="53"/>
    </row>
    <row r="25" spans="1:5" ht="15.75">
      <c r="A25" s="77"/>
      <c r="B25" s="79" t="s">
        <v>32</v>
      </c>
      <c r="C25" s="70"/>
      <c r="D25" s="12">
        <f t="shared" si="0"/>
        <v>15</v>
      </c>
      <c r="E25" s="52"/>
    </row>
    <row r="26" spans="1:5" ht="15.75">
      <c r="A26" s="77"/>
      <c r="B26" s="96" t="s">
        <v>33</v>
      </c>
      <c r="C26" s="97"/>
      <c r="D26" s="25">
        <f t="shared" si="0"/>
        <v>16</v>
      </c>
      <c r="E26" s="52"/>
    </row>
    <row r="27" spans="1:5" ht="15.75">
      <c r="A27" s="77"/>
      <c r="B27" s="79" t="s">
        <v>23</v>
      </c>
      <c r="C27" s="70"/>
      <c r="D27" s="12">
        <f t="shared" si="0"/>
        <v>17</v>
      </c>
      <c r="E27" s="52"/>
    </row>
    <row r="28" spans="1:5" ht="15.75">
      <c r="A28" s="78"/>
      <c r="B28" s="22" t="s">
        <v>20</v>
      </c>
      <c r="C28" s="27" t="s">
        <v>25</v>
      </c>
      <c r="D28" s="25">
        <f t="shared" si="0"/>
        <v>18</v>
      </c>
      <c r="E28" s="53"/>
    </row>
    <row r="29" spans="1:5" ht="15.75">
      <c r="A29" s="89" t="s">
        <v>34</v>
      </c>
      <c r="B29" s="90"/>
      <c r="C29" s="91"/>
      <c r="D29" s="12">
        <f t="shared" si="0"/>
        <v>19</v>
      </c>
      <c r="E29" s="17"/>
    </row>
    <row r="30" spans="1:5" ht="15.75">
      <c r="A30" s="89" t="s">
        <v>35</v>
      </c>
      <c r="B30" s="90"/>
      <c r="C30" s="91"/>
      <c r="D30" s="12">
        <f t="shared" si="0"/>
        <v>20</v>
      </c>
      <c r="E30" s="17"/>
    </row>
    <row r="31" spans="1:5" ht="15.75">
      <c r="A31" s="71" t="s">
        <v>36</v>
      </c>
      <c r="B31" s="72"/>
      <c r="C31" s="73"/>
      <c r="D31" s="25">
        <f t="shared" si="0"/>
        <v>21</v>
      </c>
      <c r="E31" s="15">
        <f>E32+E33</f>
        <v>0</v>
      </c>
    </row>
    <row r="32" spans="1:5" ht="15.75">
      <c r="A32" s="89" t="s">
        <v>37</v>
      </c>
      <c r="B32" s="90"/>
      <c r="C32" s="91"/>
      <c r="D32" s="12">
        <f t="shared" si="0"/>
        <v>22</v>
      </c>
      <c r="E32" s="17"/>
    </row>
    <row r="33" spans="1:5" ht="16.5" thickBot="1">
      <c r="A33" s="92" t="s">
        <v>38</v>
      </c>
      <c r="B33" s="93"/>
      <c r="C33" s="94"/>
      <c r="D33" s="28">
        <f>D32+1</f>
        <v>23</v>
      </c>
      <c r="E33" s="29"/>
    </row>
    <row r="34" spans="1:4" ht="15.75">
      <c r="A34" s="82"/>
      <c r="B34" s="82"/>
      <c r="C34" s="82"/>
      <c r="D34" s="31"/>
    </row>
    <row r="35" spans="1:5" ht="15.75">
      <c r="A35" s="82" t="s">
        <v>39</v>
      </c>
      <c r="B35" s="82"/>
      <c r="C35" s="82"/>
      <c r="D35" s="82"/>
      <c r="E35" s="117"/>
    </row>
    <row r="36" spans="1:4" ht="16.5" thickBot="1">
      <c r="A36" s="30"/>
      <c r="B36" s="30"/>
      <c r="C36" s="30"/>
      <c r="D36" s="30"/>
    </row>
    <row r="37" spans="1:5" ht="20.25">
      <c r="A37" s="83" t="s">
        <v>5</v>
      </c>
      <c r="B37" s="84"/>
      <c r="C37" s="84"/>
      <c r="D37" s="85"/>
      <c r="E37" s="10" t="s">
        <v>83</v>
      </c>
    </row>
    <row r="38" spans="1:5" ht="15">
      <c r="A38" s="86">
        <v>1</v>
      </c>
      <c r="B38" s="87"/>
      <c r="C38" s="87"/>
      <c r="D38" s="88"/>
      <c r="E38" s="11">
        <v>2</v>
      </c>
    </row>
    <row r="39" spans="1:5" ht="18.75">
      <c r="A39" s="59" t="s">
        <v>41</v>
      </c>
      <c r="B39" s="60"/>
      <c r="C39" s="61"/>
      <c r="D39" s="33">
        <f>D33+1</f>
        <v>24</v>
      </c>
      <c r="E39" s="34">
        <f>E40+E57</f>
        <v>4904.599999999999</v>
      </c>
    </row>
    <row r="40" spans="1:5" ht="15.75">
      <c r="A40" s="71" t="s">
        <v>42</v>
      </c>
      <c r="B40" s="72"/>
      <c r="C40" s="73"/>
      <c r="D40" s="33">
        <f>D39+1</f>
        <v>25</v>
      </c>
      <c r="E40" s="35">
        <f>E52</f>
        <v>4904.599999999999</v>
      </c>
    </row>
    <row r="41" spans="1:5" ht="15.75">
      <c r="A41" s="68" t="s">
        <v>79</v>
      </c>
      <c r="B41" s="69"/>
      <c r="C41" s="70"/>
      <c r="D41" s="33">
        <f aca="true" t="shared" si="1" ref="D41:D69">D40+1</f>
        <v>26</v>
      </c>
      <c r="E41" s="36">
        <v>1656.2</v>
      </c>
    </row>
    <row r="42" spans="1:5" ht="15.75">
      <c r="A42" s="68" t="s">
        <v>43</v>
      </c>
      <c r="B42" s="69"/>
      <c r="C42" s="70"/>
      <c r="D42" s="33">
        <f t="shared" si="1"/>
        <v>27</v>
      </c>
      <c r="E42" s="36">
        <v>18.7</v>
      </c>
    </row>
    <row r="43" spans="1:5" ht="15.75">
      <c r="A43" s="68" t="s">
        <v>44</v>
      </c>
      <c r="B43" s="69"/>
      <c r="C43" s="70"/>
      <c r="D43" s="33">
        <f t="shared" si="1"/>
        <v>28</v>
      </c>
      <c r="E43" s="36">
        <f>887.1-5</f>
        <v>882.1</v>
      </c>
    </row>
    <row r="44" spans="1:5" ht="15.75">
      <c r="A44" s="68" t="s">
        <v>45</v>
      </c>
      <c r="B44" s="69"/>
      <c r="C44" s="70"/>
      <c r="D44" s="33">
        <f t="shared" si="1"/>
        <v>29</v>
      </c>
      <c r="E44" s="36">
        <v>0</v>
      </c>
    </row>
    <row r="45" spans="1:6" ht="15.75">
      <c r="A45" s="68" t="s">
        <v>46</v>
      </c>
      <c r="B45" s="69"/>
      <c r="C45" s="70"/>
      <c r="D45" s="33">
        <f t="shared" si="1"/>
        <v>30</v>
      </c>
      <c r="E45" s="36">
        <v>1962.2</v>
      </c>
      <c r="F45" s="58"/>
    </row>
    <row r="46" spans="1:5" ht="15.75">
      <c r="A46" s="37" t="s">
        <v>47</v>
      </c>
      <c r="B46" s="80" t="s">
        <v>48</v>
      </c>
      <c r="C46" s="81"/>
      <c r="D46" s="33">
        <f t="shared" si="1"/>
        <v>31</v>
      </c>
      <c r="E46" s="36">
        <v>1962.2</v>
      </c>
    </row>
    <row r="47" spans="1:5" ht="15.75">
      <c r="A47" s="68" t="s">
        <v>49</v>
      </c>
      <c r="B47" s="69"/>
      <c r="C47" s="70"/>
      <c r="D47" s="33">
        <f t="shared" si="1"/>
        <v>32</v>
      </c>
      <c r="E47" s="36">
        <v>385.4</v>
      </c>
    </row>
    <row r="48" spans="1:5" ht="15.75">
      <c r="A48" s="68" t="s">
        <v>50</v>
      </c>
      <c r="B48" s="69"/>
      <c r="C48" s="70"/>
      <c r="D48" s="33">
        <f t="shared" si="1"/>
        <v>33</v>
      </c>
      <c r="E48" s="36"/>
    </row>
    <row r="49" spans="1:5" ht="15.75">
      <c r="A49" s="38" t="s">
        <v>20</v>
      </c>
      <c r="B49" s="69" t="s">
        <v>51</v>
      </c>
      <c r="C49" s="70"/>
      <c r="D49" s="33">
        <f t="shared" si="1"/>
        <v>34</v>
      </c>
      <c r="E49" s="36"/>
    </row>
    <row r="50" spans="1:5" ht="15.75">
      <c r="A50" s="68" t="s">
        <v>52</v>
      </c>
      <c r="B50" s="69"/>
      <c r="C50" s="70"/>
      <c r="D50" s="33">
        <f t="shared" si="1"/>
        <v>35</v>
      </c>
      <c r="E50" s="35">
        <f>E41+E42+E43+E44+E45+E47+E48</f>
        <v>4904.599999999999</v>
      </c>
    </row>
    <row r="51" spans="1:5" ht="15.75">
      <c r="A51" s="74" t="s">
        <v>53</v>
      </c>
      <c r="B51" s="75"/>
      <c r="C51" s="75"/>
      <c r="D51" s="33">
        <f t="shared" si="1"/>
        <v>36</v>
      </c>
      <c r="E51" s="17"/>
    </row>
    <row r="52" spans="1:5" ht="15.75">
      <c r="A52" s="68" t="s">
        <v>54</v>
      </c>
      <c r="B52" s="69"/>
      <c r="C52" s="70"/>
      <c r="D52" s="33">
        <f t="shared" si="1"/>
        <v>37</v>
      </c>
      <c r="E52" s="35">
        <f>E50+E51</f>
        <v>4904.599999999999</v>
      </c>
    </row>
    <row r="53" spans="1:5" ht="15.75">
      <c r="A53" s="76" t="s">
        <v>13</v>
      </c>
      <c r="B53" s="79" t="s">
        <v>55</v>
      </c>
      <c r="C53" s="70"/>
      <c r="D53" s="33">
        <f t="shared" si="1"/>
        <v>38</v>
      </c>
      <c r="E53" s="39">
        <v>4904.6</v>
      </c>
    </row>
    <row r="54" spans="1:5" ht="15.75">
      <c r="A54" s="77"/>
      <c r="B54" s="16" t="s">
        <v>47</v>
      </c>
      <c r="C54" s="18" t="s">
        <v>56</v>
      </c>
      <c r="D54" s="33">
        <f t="shared" si="1"/>
        <v>39</v>
      </c>
      <c r="E54" s="39"/>
    </row>
    <row r="55" spans="1:5" ht="15.75">
      <c r="A55" s="77"/>
      <c r="B55" s="79" t="s">
        <v>57</v>
      </c>
      <c r="C55" s="70"/>
      <c r="D55" s="33">
        <f t="shared" si="1"/>
        <v>40</v>
      </c>
      <c r="E55" s="39"/>
    </row>
    <row r="56" spans="1:5" ht="15.75">
      <c r="A56" s="78"/>
      <c r="B56" s="79" t="s">
        <v>58</v>
      </c>
      <c r="C56" s="70"/>
      <c r="D56" s="33">
        <f t="shared" si="1"/>
        <v>41</v>
      </c>
      <c r="E56" s="36"/>
    </row>
    <row r="57" spans="1:5" ht="15.75">
      <c r="A57" s="71" t="s">
        <v>59</v>
      </c>
      <c r="B57" s="72"/>
      <c r="C57" s="73"/>
      <c r="D57" s="33">
        <f t="shared" si="1"/>
        <v>42</v>
      </c>
      <c r="E57" s="40">
        <f>E58+E59</f>
        <v>0</v>
      </c>
    </row>
    <row r="58" spans="1:5" ht="15.75">
      <c r="A58" s="68" t="s">
        <v>60</v>
      </c>
      <c r="B58" s="69"/>
      <c r="C58" s="70"/>
      <c r="D58" s="33">
        <f t="shared" si="1"/>
        <v>43</v>
      </c>
      <c r="E58" s="36"/>
    </row>
    <row r="59" spans="1:5" ht="15.75">
      <c r="A59" s="68" t="s">
        <v>61</v>
      </c>
      <c r="B59" s="69"/>
      <c r="C59" s="70"/>
      <c r="D59" s="33">
        <f t="shared" si="1"/>
        <v>44</v>
      </c>
      <c r="E59" s="36"/>
    </row>
    <row r="60" spans="1:5" ht="18.75">
      <c r="A60" s="59" t="s">
        <v>62</v>
      </c>
      <c r="B60" s="60"/>
      <c r="C60" s="61"/>
      <c r="D60" s="33">
        <f t="shared" si="1"/>
        <v>45</v>
      </c>
      <c r="E60" s="34">
        <f>E11-E39</f>
        <v>547.5000000000009</v>
      </c>
    </row>
    <row r="61" spans="1:5" ht="18.75">
      <c r="A61" s="59" t="s">
        <v>63</v>
      </c>
      <c r="B61" s="60"/>
      <c r="C61" s="61"/>
      <c r="D61" s="33">
        <f t="shared" si="1"/>
        <v>46</v>
      </c>
      <c r="E61" s="36"/>
    </row>
    <row r="62" spans="1:5" ht="18.75">
      <c r="A62" s="59" t="s">
        <v>64</v>
      </c>
      <c r="B62" s="60"/>
      <c r="C62" s="61"/>
      <c r="D62" s="33">
        <f t="shared" si="1"/>
        <v>47</v>
      </c>
      <c r="E62" s="36"/>
    </row>
    <row r="63" spans="1:5" ht="18.75">
      <c r="A63" s="59" t="s">
        <v>65</v>
      </c>
      <c r="B63" s="60"/>
      <c r="C63" s="61"/>
      <c r="D63" s="33">
        <f t="shared" si="1"/>
        <v>48</v>
      </c>
      <c r="E63" s="34">
        <f>E60+E61-E62</f>
        <v>547.5000000000009</v>
      </c>
    </row>
    <row r="64" spans="1:5" ht="18.75">
      <c r="A64" s="59" t="s">
        <v>66</v>
      </c>
      <c r="B64" s="60"/>
      <c r="C64" s="61"/>
      <c r="D64" s="33">
        <f t="shared" si="1"/>
        <v>49</v>
      </c>
      <c r="E64" s="34">
        <f>E65-E66</f>
        <v>0</v>
      </c>
    </row>
    <row r="65" spans="1:5" ht="15.75">
      <c r="A65" s="68" t="s">
        <v>67</v>
      </c>
      <c r="B65" s="69"/>
      <c r="C65" s="70"/>
      <c r="D65" s="33">
        <f t="shared" si="1"/>
        <v>50</v>
      </c>
      <c r="E65" s="36"/>
    </row>
    <row r="66" spans="1:5" ht="15.75">
      <c r="A66" s="68" t="s">
        <v>68</v>
      </c>
      <c r="B66" s="69"/>
      <c r="C66" s="70"/>
      <c r="D66" s="33">
        <f t="shared" si="1"/>
        <v>51</v>
      </c>
      <c r="E66" s="36"/>
    </row>
    <row r="67" spans="1:5" ht="18.75">
      <c r="A67" s="59" t="s">
        <v>69</v>
      </c>
      <c r="B67" s="60"/>
      <c r="C67" s="61"/>
      <c r="D67" s="33">
        <f t="shared" si="1"/>
        <v>52</v>
      </c>
      <c r="E67" s="34">
        <f>E63+E64</f>
        <v>547.5000000000009</v>
      </c>
    </row>
    <row r="68" spans="1:5" ht="18.75">
      <c r="A68" s="62" t="s">
        <v>70</v>
      </c>
      <c r="B68" s="63"/>
      <c r="C68" s="64"/>
      <c r="D68" s="33">
        <f t="shared" si="1"/>
        <v>53</v>
      </c>
      <c r="E68" s="36"/>
    </row>
    <row r="69" spans="1:5" ht="18.75">
      <c r="A69" s="62" t="s">
        <v>71</v>
      </c>
      <c r="B69" s="63"/>
      <c r="C69" s="64"/>
      <c r="D69" s="33">
        <f t="shared" si="1"/>
        <v>54</v>
      </c>
      <c r="E69" s="36"/>
    </row>
    <row r="70" spans="1:5" ht="19.5" thickBot="1">
      <c r="A70" s="65" t="s">
        <v>72</v>
      </c>
      <c r="B70" s="66"/>
      <c r="C70" s="67"/>
      <c r="D70" s="41">
        <f>D69+1</f>
        <v>55</v>
      </c>
      <c r="E70" s="42">
        <f>E67-E68-E69</f>
        <v>547.5000000000009</v>
      </c>
    </row>
    <row r="71" spans="1:5" ht="15">
      <c r="A71" s="43"/>
      <c r="C71" s="44" t="s">
        <v>76</v>
      </c>
      <c r="D71" s="45"/>
      <c r="E71" s="3">
        <v>370.5</v>
      </c>
    </row>
    <row r="72" spans="1:5" ht="15">
      <c r="A72" s="43"/>
      <c r="B72" s="44"/>
      <c r="C72" s="44" t="s">
        <v>78</v>
      </c>
      <c r="D72" s="45"/>
      <c r="E72" s="57">
        <v>177</v>
      </c>
    </row>
    <row r="73" spans="1:5" ht="15">
      <c r="A73" s="43" t="s">
        <v>80</v>
      </c>
      <c r="B73" s="44" t="s">
        <v>81</v>
      </c>
      <c r="C73" s="54"/>
      <c r="D73" s="55"/>
      <c r="E73" s="56">
        <f>E71+E72</f>
        <v>547.5</v>
      </c>
    </row>
    <row r="74" spans="1:5" ht="15">
      <c r="A74" s="43"/>
      <c r="B74" s="44"/>
      <c r="C74" s="44" t="s">
        <v>82</v>
      </c>
      <c r="D74" s="45"/>
      <c r="E74" s="3"/>
    </row>
    <row r="75" spans="1:5" ht="15">
      <c r="A75" s="43"/>
      <c r="B75" s="44"/>
      <c r="C75" s="44"/>
      <c r="D75" s="45"/>
      <c r="E75" s="3"/>
    </row>
    <row r="76" spans="1:5" ht="15">
      <c r="A76" s="43"/>
      <c r="B76" s="44"/>
      <c r="C76" s="44"/>
      <c r="D76" s="45"/>
      <c r="E76" s="3"/>
    </row>
    <row r="77" spans="1:5" ht="15">
      <c r="A77" s="43"/>
      <c r="B77" s="44"/>
      <c r="C77" s="44"/>
      <c r="D77" s="45"/>
      <c r="E77" s="3"/>
    </row>
    <row r="78" spans="1:5" ht="15">
      <c r="A78" s="43"/>
      <c r="B78" s="44"/>
      <c r="C78" s="44"/>
      <c r="D78" s="45"/>
      <c r="E78" s="3"/>
    </row>
    <row r="79" spans="1:5" ht="15">
      <c r="A79" s="43"/>
      <c r="B79" s="44"/>
      <c r="C79" s="44"/>
      <c r="D79" s="45"/>
      <c r="E79" s="3"/>
    </row>
    <row r="80" spans="1:5" ht="15">
      <c r="A80" s="43"/>
      <c r="B80" s="44"/>
      <c r="C80" s="44"/>
      <c r="D80" s="45"/>
      <c r="E80" s="3"/>
    </row>
    <row r="81" spans="1:5" ht="15">
      <c r="A81" s="43"/>
      <c r="B81" s="44"/>
      <c r="C81" s="44"/>
      <c r="D81" s="45"/>
      <c r="E81" s="3"/>
    </row>
    <row r="82" spans="1:5" ht="15">
      <c r="A82" s="43"/>
      <c r="B82" s="44"/>
      <c r="C82" s="44"/>
      <c r="D82" s="45"/>
      <c r="E82" s="3"/>
    </row>
    <row r="83" spans="1:5" ht="15">
      <c r="A83" s="43"/>
      <c r="B83" s="44"/>
      <c r="C83" s="44"/>
      <c r="D83" s="45"/>
      <c r="E83" s="3"/>
    </row>
    <row r="84" spans="1:5" ht="15">
      <c r="A84" s="43"/>
      <c r="B84" s="44"/>
      <c r="C84" s="44"/>
      <c r="D84" s="45"/>
      <c r="E84" s="3"/>
    </row>
    <row r="85" spans="1:5" ht="15">
      <c r="A85" s="43"/>
      <c r="B85" s="44"/>
      <c r="C85" s="44"/>
      <c r="D85" s="45"/>
      <c r="E85" s="3"/>
    </row>
    <row r="86" spans="1:5" ht="15">
      <c r="A86" s="43"/>
      <c r="B86" s="44"/>
      <c r="C86" s="44"/>
      <c r="D86" s="45"/>
      <c r="E86" s="3"/>
    </row>
    <row r="87" spans="1:5" ht="15">
      <c r="A87" s="43"/>
      <c r="B87" s="44"/>
      <c r="C87" s="44"/>
      <c r="D87" s="45"/>
      <c r="E87" s="3"/>
    </row>
    <row r="88" spans="1:5" ht="15">
      <c r="A88" s="43"/>
      <c r="B88" s="44"/>
      <c r="C88" s="44"/>
      <c r="D88" s="45"/>
      <c r="E88" s="3"/>
    </row>
    <row r="89" spans="1:5" ht="15">
      <c r="A89" s="43"/>
      <c r="B89" s="44"/>
      <c r="C89" s="44"/>
      <c r="D89" s="45"/>
      <c r="E89" s="3"/>
    </row>
    <row r="90" spans="1:5" ht="15">
      <c r="A90" s="43"/>
      <c r="B90" s="44"/>
      <c r="C90" s="44"/>
      <c r="D90" s="45"/>
      <c r="E90" s="3"/>
    </row>
    <row r="91" spans="1:5" ht="15">
      <c r="A91" s="43"/>
      <c r="B91" s="44"/>
      <c r="C91" s="44"/>
      <c r="D91" s="45"/>
      <c r="E91" s="3"/>
    </row>
    <row r="92" spans="1:5" ht="15">
      <c r="A92" s="43"/>
      <c r="B92" s="44"/>
      <c r="C92" s="44"/>
      <c r="D92" s="45"/>
      <c r="E92" s="3"/>
    </row>
    <row r="93" spans="1:5" ht="15">
      <c r="A93" s="43"/>
      <c r="B93" s="44"/>
      <c r="C93" s="44"/>
      <c r="D93" s="45"/>
      <c r="E93" s="3"/>
    </row>
    <row r="94" spans="1:5" ht="15">
      <c r="A94" s="43"/>
      <c r="B94" s="44"/>
      <c r="C94" s="44"/>
      <c r="D94" s="45"/>
      <c r="E94" s="3"/>
    </row>
    <row r="95" spans="1:5" ht="15">
      <c r="A95" s="43"/>
      <c r="B95" s="44"/>
      <c r="C95" s="44"/>
      <c r="D95" s="45"/>
      <c r="E95" s="3"/>
    </row>
    <row r="96" spans="1:5" ht="15">
      <c r="A96" s="43"/>
      <c r="B96" s="44"/>
      <c r="C96" s="44"/>
      <c r="D96" s="45"/>
      <c r="E96" s="3"/>
    </row>
    <row r="97" spans="1:5" ht="15">
      <c r="A97" s="43"/>
      <c r="B97" s="44"/>
      <c r="C97" s="44"/>
      <c r="D97" s="45"/>
      <c r="E97" s="3"/>
    </row>
    <row r="98" spans="1:5" ht="15">
      <c r="A98" s="43"/>
      <c r="B98" s="44"/>
      <c r="C98" s="44"/>
      <c r="D98" s="45"/>
      <c r="E98" s="3"/>
    </row>
    <row r="99" spans="1:5" ht="15">
      <c r="A99" s="43"/>
      <c r="B99" s="44"/>
      <c r="C99" s="44"/>
      <c r="D99" s="45"/>
      <c r="E99" s="3"/>
    </row>
    <row r="100" spans="1:5" ht="15">
      <c r="A100" s="43"/>
      <c r="B100" s="44"/>
      <c r="C100" s="44"/>
      <c r="D100" s="45"/>
      <c r="E100" s="3"/>
    </row>
    <row r="101" spans="1:5" ht="15">
      <c r="A101" s="43"/>
      <c r="B101" s="44"/>
      <c r="C101" s="44"/>
      <c r="D101" s="45"/>
      <c r="E101" s="3"/>
    </row>
    <row r="102" spans="1:5" ht="15">
      <c r="A102" s="43"/>
      <c r="B102" s="44"/>
      <c r="C102" s="44"/>
      <c r="D102" s="45"/>
      <c r="E102" s="3"/>
    </row>
    <row r="103" spans="1:5" ht="15">
      <c r="A103" s="43"/>
      <c r="B103" s="44"/>
      <c r="C103" s="44"/>
      <c r="D103" s="45"/>
      <c r="E103" s="3"/>
    </row>
    <row r="104" spans="1:5" ht="15">
      <c r="A104" s="43"/>
      <c r="B104" s="44"/>
      <c r="C104" s="44"/>
      <c r="D104" s="45"/>
      <c r="E104" s="3"/>
    </row>
    <row r="105" spans="1:5" ht="15">
      <c r="A105" s="43"/>
      <c r="B105" s="44"/>
      <c r="C105" s="44"/>
      <c r="D105" s="45"/>
      <c r="E105" s="3"/>
    </row>
    <row r="106" spans="1:5" ht="15">
      <c r="A106" s="43"/>
      <c r="B106" s="44"/>
      <c r="C106" s="44"/>
      <c r="D106" s="45"/>
      <c r="E106" s="3"/>
    </row>
    <row r="107" spans="1:4" ht="15">
      <c r="A107" s="46"/>
      <c r="B107" s="47"/>
      <c r="C107" s="47"/>
      <c r="D107" s="48"/>
    </row>
    <row r="108" spans="1:4" ht="15">
      <c r="A108" s="46"/>
      <c r="B108" s="47"/>
      <c r="C108" s="47"/>
      <c r="D108" s="48"/>
    </row>
    <row r="109" spans="1:4" ht="15">
      <c r="A109" s="46"/>
      <c r="B109" s="47"/>
      <c r="C109" s="47"/>
      <c r="D109" s="48"/>
    </row>
    <row r="110" spans="1:4" ht="15">
      <c r="A110" s="46"/>
      <c r="B110" s="47"/>
      <c r="C110" s="47"/>
      <c r="D110" s="48"/>
    </row>
    <row r="111" spans="1:4" ht="15">
      <c r="A111" s="46"/>
      <c r="B111" s="47"/>
      <c r="C111" s="47"/>
      <c r="D111" s="48"/>
    </row>
    <row r="112" spans="1:4" ht="15">
      <c r="A112" s="46"/>
      <c r="B112" s="47"/>
      <c r="C112" s="47"/>
      <c r="D112" s="48"/>
    </row>
    <row r="113" spans="1:4" ht="15">
      <c r="A113" s="46"/>
      <c r="B113" s="47"/>
      <c r="C113" s="47"/>
      <c r="D113" s="48"/>
    </row>
    <row r="114" spans="1:4" ht="15">
      <c r="A114" s="46"/>
      <c r="B114" s="47"/>
      <c r="C114" s="47"/>
      <c r="D114" s="48"/>
    </row>
    <row r="115" spans="1:4" ht="15">
      <c r="A115" s="46"/>
      <c r="B115" s="47"/>
      <c r="C115" s="47"/>
      <c r="D115" s="48"/>
    </row>
    <row r="116" spans="1:4" ht="15">
      <c r="A116" s="46"/>
      <c r="B116" s="47"/>
      <c r="C116" s="47"/>
      <c r="D116" s="48"/>
    </row>
    <row r="117" spans="1:4" ht="15">
      <c r="A117" s="46"/>
      <c r="B117" s="47"/>
      <c r="C117" s="47"/>
      <c r="D117" s="48"/>
    </row>
    <row r="118" spans="1:4" ht="15">
      <c r="A118" s="46"/>
      <c r="B118" s="47"/>
      <c r="C118" s="47"/>
      <c r="D118" s="48"/>
    </row>
    <row r="119" spans="1:4" ht="15">
      <c r="A119" s="46"/>
      <c r="B119" s="47"/>
      <c r="C119" s="47"/>
      <c r="D119" s="48"/>
    </row>
    <row r="120" spans="1:4" ht="15">
      <c r="A120" s="46"/>
      <c r="B120" s="47"/>
      <c r="C120" s="47"/>
      <c r="D120" s="48"/>
    </row>
    <row r="121" spans="1:4" ht="15">
      <c r="A121" s="46"/>
      <c r="B121" s="47"/>
      <c r="C121" s="47"/>
      <c r="D121" s="48"/>
    </row>
    <row r="122" spans="1:4" ht="15">
      <c r="A122" s="46"/>
      <c r="B122" s="47"/>
      <c r="C122" s="47"/>
      <c r="D122" s="48"/>
    </row>
    <row r="123" spans="1:4" ht="15">
      <c r="A123" s="46"/>
      <c r="B123" s="47"/>
      <c r="C123" s="47"/>
      <c r="D123" s="48"/>
    </row>
    <row r="124" spans="1:4" ht="15">
      <c r="A124" s="46"/>
      <c r="B124" s="47"/>
      <c r="C124" s="47"/>
      <c r="D124" s="48"/>
    </row>
    <row r="125" spans="1:4" ht="15">
      <c r="A125" s="46"/>
      <c r="B125" s="47"/>
      <c r="C125" s="47"/>
      <c r="D125" s="48"/>
    </row>
    <row r="126" spans="1:4" ht="15">
      <c r="A126" s="46"/>
      <c r="B126" s="47"/>
      <c r="C126" s="47"/>
      <c r="D126" s="48"/>
    </row>
    <row r="127" spans="1:4" ht="15">
      <c r="A127" s="46"/>
      <c r="B127" s="47"/>
      <c r="C127" s="47"/>
      <c r="D127" s="48"/>
    </row>
    <row r="128" spans="1:4" ht="15">
      <c r="A128" s="46"/>
      <c r="B128" s="47"/>
      <c r="C128" s="47"/>
      <c r="D128" s="48"/>
    </row>
    <row r="129" spans="1:4" ht="15">
      <c r="A129" s="46"/>
      <c r="B129" s="47"/>
      <c r="C129" s="47"/>
      <c r="D129" s="48"/>
    </row>
    <row r="130" spans="1:4" ht="15">
      <c r="A130" s="46"/>
      <c r="B130" s="47"/>
      <c r="C130" s="47"/>
      <c r="D130" s="48"/>
    </row>
    <row r="131" spans="1:4" ht="15">
      <c r="A131" s="46"/>
      <c r="B131" s="47"/>
      <c r="C131" s="47"/>
      <c r="D131" s="48"/>
    </row>
    <row r="132" spans="1:4" ht="15">
      <c r="A132" s="46"/>
      <c r="B132" s="47"/>
      <c r="C132" s="47"/>
      <c r="D132" s="48"/>
    </row>
    <row r="133" spans="1:4" ht="15">
      <c r="A133" s="46"/>
      <c r="B133" s="47"/>
      <c r="C133" s="47"/>
      <c r="D133" s="48"/>
    </row>
    <row r="134" spans="1:4" ht="15">
      <c r="A134" s="46"/>
      <c r="B134" s="47"/>
      <c r="C134" s="47"/>
      <c r="D134" s="48"/>
    </row>
    <row r="135" spans="1:4" ht="15">
      <c r="A135" s="46"/>
      <c r="B135" s="47"/>
      <c r="C135" s="47"/>
      <c r="D135" s="48"/>
    </row>
    <row r="136" spans="1:4" ht="15">
      <c r="A136" s="46"/>
      <c r="B136" s="47"/>
      <c r="C136" s="47"/>
      <c r="D136" s="48"/>
    </row>
    <row r="137" spans="1:4" ht="15">
      <c r="A137" s="46"/>
      <c r="B137" s="47"/>
      <c r="C137" s="47"/>
      <c r="D137" s="48"/>
    </row>
    <row r="138" spans="1:4" ht="15">
      <c r="A138" s="46"/>
      <c r="B138" s="47"/>
      <c r="C138" s="47"/>
      <c r="D138" s="48"/>
    </row>
    <row r="139" spans="1:4" ht="15">
      <c r="A139" s="46"/>
      <c r="B139" s="47"/>
      <c r="C139" s="47"/>
      <c r="D139" s="48"/>
    </row>
    <row r="140" spans="1:4" ht="15">
      <c r="A140" s="46"/>
      <c r="B140" s="47"/>
      <c r="C140" s="47"/>
      <c r="D140" s="48"/>
    </row>
    <row r="141" spans="1:4" ht="15">
      <c r="A141" s="46"/>
      <c r="B141" s="47"/>
      <c r="C141" s="47"/>
      <c r="D141" s="48"/>
    </row>
    <row r="142" spans="1:4" ht="15">
      <c r="A142" s="46"/>
      <c r="B142" s="47"/>
      <c r="C142" s="47"/>
      <c r="D142" s="48"/>
    </row>
    <row r="143" spans="1:4" ht="15">
      <c r="A143" s="46"/>
      <c r="B143" s="47"/>
      <c r="C143" s="47"/>
      <c r="D143" s="48"/>
    </row>
    <row r="144" spans="1:4" ht="15">
      <c r="A144" s="46"/>
      <c r="B144" s="47"/>
      <c r="C144" s="47"/>
      <c r="D144" s="48"/>
    </row>
    <row r="145" spans="1:4" ht="15">
      <c r="A145" s="46"/>
      <c r="B145" s="47"/>
      <c r="C145" s="47"/>
      <c r="D145" s="48"/>
    </row>
    <row r="146" spans="1:4" ht="15">
      <c r="A146" s="46"/>
      <c r="B146" s="47"/>
      <c r="C146" s="47"/>
      <c r="D146" s="48"/>
    </row>
    <row r="147" spans="1:4" ht="15">
      <c r="A147" s="46"/>
      <c r="B147" s="47"/>
      <c r="C147" s="47"/>
      <c r="D147" s="48"/>
    </row>
    <row r="148" spans="1:4" ht="15">
      <c r="A148" s="46"/>
      <c r="B148" s="47"/>
      <c r="C148" s="47"/>
      <c r="D148" s="48"/>
    </row>
    <row r="149" spans="1:4" ht="15">
      <c r="A149" s="46"/>
      <c r="B149" s="47"/>
      <c r="C149" s="47"/>
      <c r="D149" s="48"/>
    </row>
    <row r="150" spans="1:4" ht="15">
      <c r="A150" s="46"/>
      <c r="B150" s="47"/>
      <c r="C150" s="47"/>
      <c r="D150" s="48"/>
    </row>
    <row r="151" spans="1:4" ht="15">
      <c r="A151" s="46"/>
      <c r="B151" s="47"/>
      <c r="C151" s="47"/>
      <c r="D151" s="48"/>
    </row>
    <row r="152" spans="1:4" ht="15">
      <c r="A152" s="46"/>
      <c r="B152" s="47"/>
      <c r="C152" s="47"/>
      <c r="D152" s="48"/>
    </row>
    <row r="153" spans="1:4" ht="15">
      <c r="A153" s="46"/>
      <c r="B153" s="47"/>
      <c r="C153" s="47"/>
      <c r="D153" s="48"/>
    </row>
    <row r="154" spans="1:4" ht="15">
      <c r="A154" s="46"/>
      <c r="B154" s="47"/>
      <c r="C154" s="47"/>
      <c r="D154" s="48"/>
    </row>
    <row r="155" spans="1:4" ht="15">
      <c r="A155" s="46"/>
      <c r="B155" s="47"/>
      <c r="C155" s="47"/>
      <c r="D155" s="48"/>
    </row>
    <row r="156" spans="1:4" ht="15">
      <c r="A156" s="46"/>
      <c r="B156" s="47"/>
      <c r="C156" s="47"/>
      <c r="D156" s="48"/>
    </row>
    <row r="157" spans="1:4" ht="15">
      <c r="A157" s="46"/>
      <c r="B157" s="47"/>
      <c r="C157" s="47"/>
      <c r="D157" s="48"/>
    </row>
    <row r="158" spans="1:4" ht="15">
      <c r="A158" s="46"/>
      <c r="B158" s="47"/>
      <c r="C158" s="47"/>
      <c r="D158" s="48"/>
    </row>
    <row r="159" spans="1:4" ht="15">
      <c r="A159" s="46"/>
      <c r="B159" s="47"/>
      <c r="C159" s="47"/>
      <c r="D159" s="48"/>
    </row>
    <row r="160" spans="1:4" ht="15">
      <c r="A160" s="46"/>
      <c r="B160" s="47"/>
      <c r="C160" s="47"/>
      <c r="D160" s="48"/>
    </row>
    <row r="161" spans="1:4" ht="15">
      <c r="A161" s="46"/>
      <c r="B161" s="47"/>
      <c r="C161" s="47"/>
      <c r="D161" s="48"/>
    </row>
    <row r="162" spans="1:4" ht="15">
      <c r="A162" s="46"/>
      <c r="B162" s="47"/>
      <c r="C162" s="47"/>
      <c r="D162" s="48"/>
    </row>
    <row r="163" spans="1:4" ht="15">
      <c r="A163" s="46"/>
      <c r="B163" s="47"/>
      <c r="C163" s="47"/>
      <c r="D163" s="48"/>
    </row>
    <row r="164" spans="1:4" ht="15">
      <c r="A164" s="46"/>
      <c r="B164" s="47"/>
      <c r="C164" s="47"/>
      <c r="D164" s="48"/>
    </row>
    <row r="165" spans="1:4" ht="15">
      <c r="A165" s="46"/>
      <c r="B165" s="47"/>
      <c r="C165" s="47"/>
      <c r="D165" s="48"/>
    </row>
    <row r="166" spans="1:4" ht="15">
      <c r="A166" s="46"/>
      <c r="B166" s="47"/>
      <c r="C166" s="47"/>
      <c r="D166" s="48"/>
    </row>
    <row r="167" spans="1:4" ht="15">
      <c r="A167" s="46"/>
      <c r="B167" s="47"/>
      <c r="C167" s="47"/>
      <c r="D167" s="48"/>
    </row>
    <row r="168" spans="1:4" ht="15">
      <c r="A168" s="46"/>
      <c r="B168" s="47"/>
      <c r="C168" s="47"/>
      <c r="D168" s="48"/>
    </row>
    <row r="169" spans="1:4" ht="15">
      <c r="A169" s="46"/>
      <c r="B169" s="47"/>
      <c r="C169" s="47"/>
      <c r="D169" s="48"/>
    </row>
    <row r="170" spans="1:4" ht="15">
      <c r="A170" s="46"/>
      <c r="B170" s="47"/>
      <c r="C170" s="47"/>
      <c r="D170" s="48"/>
    </row>
    <row r="171" spans="1:4" ht="15">
      <c r="A171" s="46"/>
      <c r="B171" s="47"/>
      <c r="C171" s="47"/>
      <c r="D171" s="48"/>
    </row>
    <row r="172" spans="1:4" ht="15">
      <c r="A172" s="46"/>
      <c r="B172" s="47"/>
      <c r="C172" s="47"/>
      <c r="D172" s="48"/>
    </row>
    <row r="173" spans="1:4" ht="15">
      <c r="A173" s="46"/>
      <c r="B173" s="47"/>
      <c r="C173" s="47"/>
      <c r="D173" s="48"/>
    </row>
    <row r="174" spans="1:4" ht="15">
      <c r="A174" s="46"/>
      <c r="B174" s="47"/>
      <c r="C174" s="47"/>
      <c r="D174" s="48"/>
    </row>
    <row r="175" spans="1:4" ht="15">
      <c r="A175" s="46"/>
      <c r="B175" s="47"/>
      <c r="C175" s="47"/>
      <c r="D175" s="48"/>
    </row>
    <row r="176" spans="1:4" ht="15">
      <c r="A176" s="46"/>
      <c r="B176" s="47"/>
      <c r="C176" s="47"/>
      <c r="D176" s="48"/>
    </row>
    <row r="177" spans="1:4" ht="15">
      <c r="A177" s="46"/>
      <c r="B177" s="47"/>
      <c r="C177" s="47"/>
      <c r="D177" s="48"/>
    </row>
    <row r="178" spans="1:4" ht="15">
      <c r="A178" s="46"/>
      <c r="B178" s="47"/>
      <c r="C178" s="47"/>
      <c r="D178" s="48"/>
    </row>
    <row r="179" spans="1:4" ht="15">
      <c r="A179" s="46"/>
      <c r="B179" s="47"/>
      <c r="C179" s="47"/>
      <c r="D179" s="48"/>
    </row>
    <row r="180" spans="1:4" ht="15">
      <c r="A180" s="46"/>
      <c r="B180" s="47"/>
      <c r="C180" s="47"/>
      <c r="D180" s="48"/>
    </row>
    <row r="181" spans="1:4" ht="15">
      <c r="A181" s="46"/>
      <c r="B181" s="47"/>
      <c r="C181" s="47"/>
      <c r="D181" s="48"/>
    </row>
    <row r="182" spans="1:4" ht="15">
      <c r="A182" s="46"/>
      <c r="B182" s="47"/>
      <c r="C182" s="47"/>
      <c r="D182" s="48"/>
    </row>
    <row r="183" spans="1:4" ht="15">
      <c r="A183" s="46"/>
      <c r="B183" s="47"/>
      <c r="C183" s="47"/>
      <c r="D183" s="48"/>
    </row>
    <row r="184" spans="1:4" ht="15">
      <c r="A184" s="46"/>
      <c r="B184" s="47"/>
      <c r="C184" s="47"/>
      <c r="D184" s="48"/>
    </row>
    <row r="185" spans="1:4" ht="15">
      <c r="A185" s="46"/>
      <c r="B185" s="47"/>
      <c r="C185" s="47"/>
      <c r="D185" s="48"/>
    </row>
    <row r="186" spans="1:4" ht="15">
      <c r="A186" s="46"/>
      <c r="B186" s="47"/>
      <c r="C186" s="47"/>
      <c r="D186" s="48"/>
    </row>
    <row r="187" spans="1:4" ht="15">
      <c r="A187" s="46"/>
      <c r="B187" s="47"/>
      <c r="C187" s="47"/>
      <c r="D187" s="48"/>
    </row>
    <row r="188" spans="1:4" ht="15">
      <c r="A188" s="46"/>
      <c r="B188" s="47"/>
      <c r="C188" s="47"/>
      <c r="D188" s="48"/>
    </row>
    <row r="189" spans="1:4" ht="15">
      <c r="A189" s="46"/>
      <c r="B189" s="47"/>
      <c r="C189" s="47"/>
      <c r="D189" s="48"/>
    </row>
    <row r="190" spans="1:4" ht="15">
      <c r="A190" s="46"/>
      <c r="B190" s="47"/>
      <c r="C190" s="47"/>
      <c r="D190" s="48"/>
    </row>
    <row r="191" spans="1:4" ht="15">
      <c r="A191" s="46"/>
      <c r="B191" s="47"/>
      <c r="C191" s="47"/>
      <c r="D191" s="48"/>
    </row>
    <row r="192" spans="1:4" ht="15">
      <c r="A192" s="46"/>
      <c r="B192" s="47"/>
      <c r="C192" s="47"/>
      <c r="D192" s="48"/>
    </row>
    <row r="193" spans="1:4" ht="15">
      <c r="A193" s="46"/>
      <c r="B193" s="47"/>
      <c r="C193" s="47"/>
      <c r="D193" s="48"/>
    </row>
    <row r="194" spans="1:4" ht="15">
      <c r="A194" s="46"/>
      <c r="B194" s="47"/>
      <c r="C194" s="47"/>
      <c r="D194" s="48"/>
    </row>
    <row r="195" spans="1:4" ht="15">
      <c r="A195" s="46"/>
      <c r="B195" s="47"/>
      <c r="C195" s="47"/>
      <c r="D195" s="48"/>
    </row>
    <row r="196" spans="1:4" ht="15">
      <c r="A196" s="46"/>
      <c r="B196" s="47"/>
      <c r="C196" s="47"/>
      <c r="D196" s="48"/>
    </row>
    <row r="197" spans="1:4" ht="15">
      <c r="A197" s="46"/>
      <c r="B197" s="47"/>
      <c r="C197" s="47"/>
      <c r="D197" s="48"/>
    </row>
    <row r="198" spans="1:4" ht="15">
      <c r="A198" s="46"/>
      <c r="B198" s="47"/>
      <c r="C198" s="47"/>
      <c r="D198" s="48"/>
    </row>
    <row r="199" spans="1:4" ht="15">
      <c r="A199" s="46"/>
      <c r="B199" s="47"/>
      <c r="C199" s="47"/>
      <c r="D199" s="48"/>
    </row>
    <row r="200" spans="1:4" ht="15">
      <c r="A200" s="46"/>
      <c r="B200" s="47"/>
      <c r="C200" s="47"/>
      <c r="D200" s="48"/>
    </row>
    <row r="201" spans="1:4" ht="15">
      <c r="A201" s="46"/>
      <c r="B201" s="47"/>
      <c r="C201" s="47"/>
      <c r="D201" s="48"/>
    </row>
    <row r="202" spans="1:4" ht="15">
      <c r="A202" s="46"/>
      <c r="B202" s="47"/>
      <c r="C202" s="47"/>
      <c r="D202" s="48"/>
    </row>
    <row r="203" spans="1:4" ht="15">
      <c r="A203" s="46"/>
      <c r="B203" s="47"/>
      <c r="C203" s="47"/>
      <c r="D203" s="48"/>
    </row>
    <row r="204" spans="1:4" ht="15">
      <c r="A204" s="46"/>
      <c r="B204" s="47"/>
      <c r="C204" s="47"/>
      <c r="D204" s="48"/>
    </row>
    <row r="205" spans="1:4" ht="15">
      <c r="A205" s="46"/>
      <c r="B205" s="47"/>
      <c r="C205" s="47"/>
      <c r="D205" s="48"/>
    </row>
    <row r="206" spans="1:4" ht="15">
      <c r="A206" s="46"/>
      <c r="B206" s="47"/>
      <c r="C206" s="47"/>
      <c r="D206" s="48"/>
    </row>
    <row r="207" spans="1:4" ht="15">
      <c r="A207" s="46"/>
      <c r="B207" s="47"/>
      <c r="C207" s="47"/>
      <c r="D207" s="48"/>
    </row>
  </sheetData>
  <sheetProtection/>
  <mergeCells count="65">
    <mergeCell ref="A69:C69"/>
    <mergeCell ref="A70:C70"/>
    <mergeCell ref="A3:E3"/>
    <mergeCell ref="A35:E35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3:A56"/>
    <mergeCell ref="B53:C53"/>
    <mergeCell ref="B55:C55"/>
    <mergeCell ref="B56:C56"/>
    <mergeCell ref="A42:C42"/>
    <mergeCell ref="A43:C43"/>
    <mergeCell ref="A44:C44"/>
    <mergeCell ref="A45:C45"/>
    <mergeCell ref="B46:C46"/>
    <mergeCell ref="A47:C47"/>
    <mergeCell ref="A48:C48"/>
    <mergeCell ref="B49:C49"/>
    <mergeCell ref="A50:C50"/>
    <mergeCell ref="A51:C51"/>
    <mergeCell ref="A52:C52"/>
    <mergeCell ref="A37:D37"/>
    <mergeCell ref="A38:D38"/>
    <mergeCell ref="A39:C39"/>
    <mergeCell ref="A40:C40"/>
    <mergeCell ref="A41:C41"/>
    <mergeCell ref="A34:C34"/>
    <mergeCell ref="A20:C20"/>
    <mergeCell ref="A21:A28"/>
    <mergeCell ref="B21:C21"/>
    <mergeCell ref="B22:C22"/>
    <mergeCell ref="B23:C23"/>
    <mergeCell ref="B25:C25"/>
    <mergeCell ref="B26:C26"/>
    <mergeCell ref="B27:C27"/>
    <mergeCell ref="A29:C29"/>
    <mergeCell ref="A30:C30"/>
    <mergeCell ref="A31:C31"/>
    <mergeCell ref="A32:C32"/>
    <mergeCell ref="A33:C33"/>
    <mergeCell ref="A10:D10"/>
    <mergeCell ref="A11:C11"/>
    <mergeCell ref="A12:C12"/>
    <mergeCell ref="A13:C13"/>
    <mergeCell ref="A14:A19"/>
    <mergeCell ref="B14:C14"/>
    <mergeCell ref="B15:C15"/>
    <mergeCell ref="B16:C16"/>
    <mergeCell ref="B18:C18"/>
    <mergeCell ref="A9:D9"/>
    <mergeCell ref="A1:C1"/>
    <mergeCell ref="A2:C2"/>
    <mergeCell ref="A4:D4"/>
    <mergeCell ref="A5:D5"/>
    <mergeCell ref="A7:D7"/>
  </mergeCells>
  <conditionalFormatting sqref="E24">
    <cfRule type="cellIs" priority="7" dxfId="5" operator="greaterThan" stopIfTrue="1">
      <formula>'2013-2015'!#REF!</formula>
    </cfRule>
  </conditionalFormatting>
  <conditionalFormatting sqref="E17">
    <cfRule type="cellIs" priority="6" dxfId="5" operator="greaterThan" stopIfTrue="1">
      <formula>'2013-2015'!#REF!</formula>
    </cfRule>
  </conditionalFormatting>
  <conditionalFormatting sqref="E19">
    <cfRule type="cellIs" priority="5" dxfId="0" operator="greaterThan">
      <formula>'2013-2015'!#REF!</formula>
    </cfRule>
  </conditionalFormatting>
  <conditionalFormatting sqref="E28">
    <cfRule type="cellIs" priority="4" dxfId="0" operator="greaterThan">
      <formula>'2013-2015'!#REF!</formula>
    </cfRule>
  </conditionalFormatting>
  <conditionalFormatting sqref="E46">
    <cfRule type="cellIs" priority="3" dxfId="0" operator="greaterThan">
      <formula>'2013-2015'!#REF!</formula>
    </cfRule>
  </conditionalFormatting>
  <conditionalFormatting sqref="E52">
    <cfRule type="cellIs" priority="2" dxfId="0" operator="notEqual">
      <formula>'2013-2015'!#REF!+'2013-2015'!#REF!+'2013-2015'!#REF!</formula>
    </cfRule>
  </conditionalFormatting>
  <conditionalFormatting sqref="E49">
    <cfRule type="cellIs" priority="1" dxfId="0" operator="greaterThan">
      <formula>'2013-2015'!#REF!</formula>
    </cfRule>
  </conditionalFormatting>
  <printOptions/>
  <pageMargins left="0.5118110236220472" right="0.11811023622047245" top="0.5511811023622047" bottom="0.35433070866141736" header="0.31496062992125984" footer="0.31496062992125984"/>
  <pageSetup fitToWidth="2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Krystyniak</cp:lastModifiedBy>
  <cp:lastPrinted>2013-06-04T05:55:32Z</cp:lastPrinted>
  <dcterms:created xsi:type="dcterms:W3CDTF">2013-04-25T07:51:26Z</dcterms:created>
  <dcterms:modified xsi:type="dcterms:W3CDTF">2013-06-06T12:34:18Z</dcterms:modified>
  <cp:category/>
  <cp:version/>
  <cp:contentType/>
  <cp:contentStatus/>
</cp:coreProperties>
</file>