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MED\Desktop\SENAT\uchwały Senatu 23.09.2019 r\podjęte\"/>
    </mc:Choice>
  </mc:AlternateContent>
  <bookViews>
    <workbookView xWindow="0" yWindow="0" windowWidth="28800" windowHeight="12330"/>
  </bookViews>
  <sheets>
    <sheet name="Arkusz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9" i="1" l="1"/>
  <c r="AM29" i="1"/>
  <c r="AH29" i="1"/>
  <c r="AG29" i="1"/>
  <c r="AF29" i="1"/>
  <c r="AE29" i="1"/>
  <c r="AB29" i="1"/>
  <c r="AA29" i="1"/>
  <c r="Z29" i="1"/>
  <c r="Y29" i="1"/>
  <c r="X29" i="1"/>
  <c r="W29" i="1"/>
  <c r="V29" i="1"/>
  <c r="U29" i="1"/>
  <c r="Q29" i="1"/>
  <c r="P29" i="1"/>
  <c r="O29" i="1"/>
  <c r="N29" i="1"/>
  <c r="M29" i="1"/>
  <c r="J29" i="1"/>
  <c r="I29" i="1"/>
  <c r="H29" i="1"/>
  <c r="G29" i="1"/>
  <c r="F29" i="1"/>
  <c r="E29" i="1"/>
  <c r="D29" i="1"/>
  <c r="AK28" i="1"/>
  <c r="AJ28" i="1"/>
  <c r="S28" i="1"/>
  <c r="AN28" i="1" s="1"/>
  <c r="R28" i="1"/>
  <c r="AN27" i="1"/>
  <c r="AN25" i="1"/>
  <c r="AK25" i="1"/>
  <c r="S25" i="1"/>
  <c r="R25" i="1"/>
  <c r="AN24" i="1"/>
  <c r="AK24" i="1"/>
  <c r="AJ24" i="1"/>
  <c r="S24" i="1"/>
  <c r="R24" i="1"/>
  <c r="AK23" i="1"/>
  <c r="AJ23" i="1"/>
  <c r="S23" i="1"/>
  <c r="AN23" i="1" s="1"/>
  <c r="R23" i="1"/>
  <c r="AK22" i="1"/>
  <c r="AJ22" i="1"/>
  <c r="S22" i="1"/>
  <c r="AN22" i="1" s="1"/>
  <c r="AN21" i="1"/>
  <c r="AK21" i="1"/>
  <c r="S21" i="1"/>
  <c r="R21" i="1"/>
  <c r="AK20" i="1"/>
  <c r="S20" i="1"/>
  <c r="AN20" i="1" s="1"/>
  <c r="R20" i="1"/>
  <c r="AK19" i="1"/>
  <c r="S19" i="1"/>
  <c r="AN19" i="1" s="1"/>
  <c r="R19" i="1"/>
  <c r="AN18" i="1"/>
  <c r="AK18" i="1"/>
  <c r="S18" i="1"/>
  <c r="AK17" i="1"/>
  <c r="AJ17" i="1"/>
  <c r="S17" i="1"/>
  <c r="AN17" i="1" s="1"/>
  <c r="R17" i="1"/>
  <c r="AK16" i="1"/>
  <c r="AK29" i="1" s="1"/>
  <c r="S16" i="1"/>
  <c r="AN16" i="1" s="1"/>
  <c r="R16" i="1"/>
  <c r="R29" i="1" s="1"/>
  <c r="AN15" i="1"/>
  <c r="AK15" i="1"/>
  <c r="S15" i="1"/>
  <c r="AN29" i="1" l="1"/>
  <c r="S29" i="1"/>
</calcChain>
</file>

<file path=xl/sharedStrings.xml><?xml version="1.0" encoding="utf-8"?>
<sst xmlns="http://schemas.openxmlformats.org/spreadsheetml/2006/main" count="104" uniqueCount="57">
  <si>
    <t>Uniwersytetu Medycznego we Wrocławiu</t>
  </si>
  <si>
    <t>PLAN STUDIÓW na rok akademicki  2019/2020  - korekta - WF</t>
  </si>
  <si>
    <t>Wydział Lekarski</t>
  </si>
  <si>
    <t>Kierunek lekarski</t>
  </si>
  <si>
    <t>Rok I  (studia polskojęzyczne)</t>
  </si>
  <si>
    <t>Forma studiów: stacjonarne, niestacjonarne</t>
  </si>
  <si>
    <t>Lp</t>
  </si>
  <si>
    <t>Rodzaj zajęć</t>
  </si>
  <si>
    <t>Przedmiot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</si>
  <si>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</si>
  <si>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</si>
  <si>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</si>
  <si>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</si>
  <si>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</si>
  <si>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</si>
  <si>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</si>
  <si>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</si>
  <si>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</si>
  <si>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</si>
  <si>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</si>
  <si>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</t>
    </r>
    <r>
      <rPr>
        <sz val="8"/>
        <rFont val="Arial"/>
        <family val="2"/>
        <charset val="238"/>
      </rPr>
      <t>1  2</t>
    </r>
  </si>
  <si>
    <t>ćwiczenia specjalistyczne - magisterskie (CM)</t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</si>
  <si>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</si>
  <si>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</si>
  <si>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</si>
  <si>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</si>
  <si>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</si>
  <si>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</si>
  <si>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</si>
  <si>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</si>
  <si>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</si>
  <si>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t>obowiązkowe</t>
  </si>
  <si>
    <t>Anatomia</t>
  </si>
  <si>
    <t>ocena</t>
  </si>
  <si>
    <t>ocena/ egzamin</t>
  </si>
  <si>
    <t>Biofizyka</t>
  </si>
  <si>
    <t>Biologia molekularna</t>
  </si>
  <si>
    <t>Chemia medyczna</t>
  </si>
  <si>
    <t>Embriologia człowieka</t>
  </si>
  <si>
    <t xml:space="preserve">ocena </t>
  </si>
  <si>
    <t>Etyka lekarska</t>
  </si>
  <si>
    <t>Histologia z cytofizjologią (1)</t>
  </si>
  <si>
    <t>Historia medycyny</t>
  </si>
  <si>
    <t>Lektorat z języka angielskiego (1)                                                                                                                                                                                                                                                  Język polski (dla obcokrajowców) (1)</t>
  </si>
  <si>
    <t>Pierwsza pomoc medyczna                                                                                                                                                                                                                               i elementy pielęgniarstwa</t>
  </si>
  <si>
    <t>Podstawy technologii  informacyjnej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biostatystyki</t>
  </si>
  <si>
    <t>Wychowanie fizyczne</t>
  </si>
  <si>
    <t>zaliczenie</t>
  </si>
  <si>
    <t>Przedmioty fakultatywne:                                                                                                                                                                                                                              Student winien zaliczyć co najmniej 70 godzin zajęć z wybranych przez siebie przedmiotów fakultatywnych.</t>
  </si>
  <si>
    <t>Praktyka wakacyjna po I roku: Praktyka z zakresu opieki nad chorym w szpitalu klinicznym lub oddziale szpitalnym - 4 tygodnie (120 godz.)</t>
  </si>
  <si>
    <t>Suma</t>
  </si>
  <si>
    <t>nie dotyczy</t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</si>
  <si>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</si>
  <si>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 z Oddziałem Analityki Medycznej</t>
    </r>
  </si>
  <si>
    <t>Załącznik</t>
  </si>
  <si>
    <t>do Uchwały Senatu nr 2062</t>
  </si>
  <si>
    <t>z dnia 23 września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</si>
</sst>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6" xfId="1" applyFont="1" applyFill="1" applyBorder="1" applyAlignment="1">
      <alignment textRotation="90"/>
    </xf>
    <xf numFmtId="0" fontId="2" fillId="0" borderId="5" xfId="1" applyFont="1" applyFill="1" applyBorder="1" applyAlignment="1">
      <alignment textRotation="90"/>
    </xf>
    <xf numFmtId="164" fontId="7" fillId="0" borderId="2" xfId="1" applyNumberFormat="1" applyFont="1" applyFill="1" applyBorder="1"/>
    <xf numFmtId="164" fontId="7" fillId="0" borderId="11" xfId="1" applyNumberFormat="1" applyFont="1" applyFill="1" applyBorder="1"/>
    <xf numFmtId="164" fontId="7" fillId="0" borderId="3" xfId="1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2" borderId="0" xfId="0" applyFont="1" applyFill="1" applyBorder="1"/>
    <xf numFmtId="164" fontId="1" fillId="2" borderId="0" xfId="0" applyNumberFormat="1" applyFont="1" applyFill="1" applyBorder="1"/>
    <xf numFmtId="0" fontId="3" fillId="0" borderId="0" xfId="0" applyFont="1" applyFill="1" applyBorder="1"/>
    <xf numFmtId="164" fontId="3" fillId="2" borderId="0" xfId="0" applyNumberFormat="1" applyFont="1" applyFill="1" applyBorder="1"/>
    <xf numFmtId="0" fontId="3" fillId="2" borderId="0" xfId="0" applyFont="1" applyFill="1" applyBorder="1"/>
    <xf numFmtId="164" fontId="3" fillId="0" borderId="0" xfId="0" applyNumberFormat="1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2" fillId="2" borderId="5" xfId="1" applyFont="1" applyFill="1" applyBorder="1" applyAlignment="1">
      <alignment textRotation="90"/>
    </xf>
    <xf numFmtId="164" fontId="2" fillId="2" borderId="5" xfId="1" applyNumberFormat="1" applyFont="1" applyFill="1" applyBorder="1" applyAlignment="1">
      <alignment textRotation="90"/>
    </xf>
    <xf numFmtId="164" fontId="2" fillId="2" borderId="7" xfId="1" applyNumberFormat="1" applyFont="1" applyFill="1" applyBorder="1" applyAlignment="1">
      <alignment textRotation="90"/>
    </xf>
    <xf numFmtId="0" fontId="2" fillId="2" borderId="6" xfId="1" applyFont="1" applyFill="1" applyBorder="1" applyAlignment="1">
      <alignment textRotation="90"/>
    </xf>
    <xf numFmtId="164" fontId="2" fillId="2" borderId="8" xfId="1" applyNumberFormat="1" applyFont="1" applyFill="1" applyBorder="1" applyAlignment="1">
      <alignment textRotation="90"/>
    </xf>
    <xf numFmtId="0" fontId="7" fillId="0" borderId="10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left" vertical="center"/>
    </xf>
    <xf numFmtId="164" fontId="7" fillId="2" borderId="11" xfId="1" applyNumberFormat="1" applyFont="1" applyFill="1" applyBorder="1"/>
    <xf numFmtId="164" fontId="7" fillId="2" borderId="2" xfId="1" applyNumberFormat="1" applyFont="1" applyFill="1" applyBorder="1"/>
    <xf numFmtId="164" fontId="7" fillId="2" borderId="5" xfId="1" applyNumberFormat="1" applyFont="1" applyFill="1" applyBorder="1" applyAlignment="1"/>
    <xf numFmtId="0" fontId="1" fillId="2" borderId="2" xfId="1" applyFont="1" applyFill="1" applyBorder="1"/>
    <xf numFmtId="164" fontId="7" fillId="2" borderId="7" xfId="1" applyNumberFormat="1" applyFont="1" applyFill="1" applyBorder="1"/>
    <xf numFmtId="164" fontId="9" fillId="2" borderId="12" xfId="1" applyNumberFormat="1" applyFont="1" applyFill="1" applyBorder="1"/>
    <xf numFmtId="0" fontId="7" fillId="2" borderId="2" xfId="0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right" vertical="center" wrapText="1"/>
    </xf>
    <xf numFmtId="0" fontId="10" fillId="2" borderId="2" xfId="1" applyFont="1" applyFill="1" applyBorder="1"/>
    <xf numFmtId="164" fontId="7" fillId="2" borderId="3" xfId="1" applyNumberFormat="1" applyFont="1" applyFill="1" applyBorder="1"/>
    <xf numFmtId="0" fontId="10" fillId="0" borderId="2" xfId="1" applyFont="1" applyFill="1" applyBorder="1"/>
    <xf numFmtId="164" fontId="9" fillId="0" borderId="2" xfId="1" applyNumberFormat="1" applyFont="1" applyFill="1" applyBorder="1"/>
    <xf numFmtId="0" fontId="3" fillId="2" borderId="0" xfId="0" applyFont="1" applyFill="1" applyBorder="1" applyAlignment="1">
      <alignment horizontal="center"/>
    </xf>
    <xf numFmtId="0" fontId="8" fillId="2" borderId="4" xfId="1" applyFont="1" applyFill="1" applyBorder="1" applyAlignment="1">
      <alignment horizontal="right" textRotation="90"/>
    </xf>
    <xf numFmtId="0" fontId="8" fillId="2" borderId="9" xfId="1" applyFont="1" applyFill="1" applyBorder="1" applyAlignment="1">
      <alignment horizontal="right" textRotation="90"/>
    </xf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13" fillId="0" borderId="0" xfId="0" applyFont="1" applyFill="1" applyBorder="1" applyAlignment="1"/>
    <xf numFmtId="0" fontId="7" fillId="0" borderId="0" xfId="0" applyFont="1" applyFill="1" applyBorder="1" applyAlignment="1"/>
    <xf numFmtId="0" fontId="7" fillId="0" borderId="1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right" textRotation="90"/>
    </xf>
    <xf numFmtId="0" fontId="8" fillId="0" borderId="9" xfId="1" applyFont="1" applyFill="1" applyBorder="1" applyAlignment="1">
      <alignment horizontal="right" textRotation="90"/>
    </xf>
    <xf numFmtId="164" fontId="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311150</xdr:colOff>
      <xdr:row>5</xdr:row>
      <xdr:rowOff>76200</xdr:rowOff>
    </xdr:to>
    <xdr:pic>
      <xdr:nvPicPr>
        <xdr:cNvPr id="3" name="Obraz 1">
          <a:extLst>
            <a:ext uri="{FF2B5EF4-FFF2-40B4-BE49-F238E27FC236}">
              <a16:creationId xmlns:a16="http://schemas.microsoft.com/office/drawing/2014/main" id="{087CBAF9-434A-49F6-8BCB-1F79D2B2F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61925"/>
          <a:ext cx="28384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1"/>
  <sheetViews>
    <sheetView tabSelected="1" topLeftCell="D1" zoomScale="75" zoomScaleNormal="75" workbookViewId="0">
      <selection activeCell="AK5" sqref="AK5:AO5"/>
    </sheetView>
  </sheetViews>
  <sheetFormatPr defaultRowHeight="15" x14ac:dyDescent="0.25"/>
  <cols>
    <col min="3" max="3" width="28.7109375" customWidth="1"/>
  </cols>
  <sheetData>
    <row r="1" spans="1:41" x14ac:dyDescent="0.25">
      <c r="A1" s="61"/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</row>
    <row r="2" spans="1:41" x14ac:dyDescent="0.25">
      <c r="A2" s="8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1" t="s">
        <v>54</v>
      </c>
      <c r="AL2" s="11"/>
      <c r="AM2" s="11"/>
      <c r="AN2" s="11"/>
      <c r="AO2" s="11"/>
    </row>
    <row r="3" spans="1:41" x14ac:dyDescent="0.25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63" t="s">
        <v>55</v>
      </c>
      <c r="AL3" s="49"/>
      <c r="AM3" s="49"/>
      <c r="AN3" s="49"/>
      <c r="AO3" s="49"/>
    </row>
    <row r="4" spans="1:41" x14ac:dyDescent="0.25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 t="s">
        <v>0</v>
      </c>
      <c r="AL4" s="11"/>
      <c r="AM4" s="11"/>
      <c r="AN4" s="11"/>
      <c r="AO4" s="11"/>
    </row>
    <row r="5" spans="1:41" x14ac:dyDescent="0.25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63" t="s">
        <v>56</v>
      </c>
      <c r="AL5" s="49"/>
      <c r="AM5" s="49"/>
      <c r="AN5" s="49"/>
      <c r="AO5" s="49"/>
    </row>
    <row r="6" spans="1:41" x14ac:dyDescent="0.25">
      <c r="A6" s="2"/>
      <c r="B6" s="12"/>
      <c r="C6" s="12"/>
      <c r="D6" s="1"/>
      <c r="E6" s="2"/>
      <c r="F6" s="13"/>
      <c r="G6" s="13"/>
      <c r="H6" s="13"/>
      <c r="I6" s="13"/>
      <c r="J6" s="13"/>
      <c r="K6" s="13"/>
      <c r="L6" s="13"/>
      <c r="M6" s="14"/>
      <c r="N6" s="14"/>
      <c r="O6" s="13"/>
      <c r="P6" s="13"/>
      <c r="Q6" s="13"/>
      <c r="R6" s="64"/>
      <c r="S6" s="65"/>
      <c r="T6" s="65"/>
      <c r="U6" s="65"/>
      <c r="V6" s="65"/>
      <c r="W6" s="65"/>
      <c r="X6" s="13"/>
      <c r="Y6" s="13"/>
      <c r="Z6" s="13"/>
      <c r="AA6" s="13"/>
      <c r="AB6" s="13"/>
      <c r="AC6" s="15"/>
      <c r="AD6" s="15"/>
      <c r="AE6" s="15"/>
      <c r="AF6" s="16"/>
      <c r="AG6" s="15"/>
      <c r="AH6" s="15"/>
      <c r="AI6" s="17"/>
      <c r="AJ6" s="17"/>
      <c r="AK6" s="15"/>
      <c r="AL6" s="15"/>
      <c r="AM6" s="18"/>
      <c r="AN6" s="15"/>
      <c r="AO6" s="15"/>
    </row>
    <row r="7" spans="1:41" ht="15.75" x14ac:dyDescent="0.25">
      <c r="A7" s="66" t="s">
        <v>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</row>
    <row r="8" spans="1:41" ht="15.75" x14ac:dyDescent="0.25">
      <c r="A8" s="46" t="s">
        <v>2</v>
      </c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14"/>
      <c r="O8" s="13"/>
      <c r="P8" s="13"/>
      <c r="Q8" s="13"/>
      <c r="R8" s="13"/>
      <c r="S8" s="13"/>
      <c r="T8" s="13"/>
      <c r="U8" s="14"/>
      <c r="V8" s="19"/>
      <c r="W8" s="20"/>
      <c r="X8" s="19"/>
      <c r="Y8" s="19"/>
      <c r="Z8" s="19"/>
      <c r="AA8" s="13"/>
      <c r="AB8" s="13"/>
      <c r="AC8" s="15"/>
      <c r="AD8" s="15"/>
      <c r="AE8" s="15"/>
      <c r="AF8" s="16"/>
      <c r="AG8" s="15"/>
      <c r="AH8" s="15"/>
      <c r="AI8" s="17"/>
      <c r="AJ8" s="17"/>
      <c r="AK8" s="15"/>
      <c r="AL8" s="15"/>
      <c r="AM8" s="18"/>
      <c r="AN8" s="15"/>
      <c r="AO8" s="15"/>
    </row>
    <row r="9" spans="1:41" ht="15.75" x14ac:dyDescent="0.25">
      <c r="A9" s="46" t="s">
        <v>3</v>
      </c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14"/>
      <c r="O9" s="13"/>
      <c r="P9" s="13"/>
      <c r="Q9" s="13"/>
      <c r="R9" s="13"/>
      <c r="S9" s="13"/>
      <c r="T9" s="13"/>
      <c r="U9" s="14"/>
      <c r="V9" s="19"/>
      <c r="W9" s="20"/>
      <c r="X9" s="19"/>
      <c r="Y9" s="19"/>
      <c r="Z9" s="19"/>
      <c r="AA9" s="13"/>
      <c r="AB9" s="13"/>
      <c r="AC9" s="15"/>
      <c r="AD9" s="15"/>
      <c r="AE9" s="15"/>
      <c r="AF9" s="16"/>
      <c r="AG9" s="15"/>
      <c r="AH9" s="15"/>
      <c r="AI9" s="17"/>
      <c r="AJ9" s="17"/>
      <c r="AK9" s="15"/>
      <c r="AL9" s="15"/>
      <c r="AM9" s="18"/>
      <c r="AN9" s="15"/>
      <c r="AO9" s="15"/>
    </row>
    <row r="10" spans="1:41" ht="15.75" x14ac:dyDescent="0.25">
      <c r="A10" s="46" t="s">
        <v>4</v>
      </c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14"/>
      <c r="O10" s="13"/>
      <c r="P10" s="13"/>
      <c r="Q10" s="13"/>
      <c r="R10" s="13"/>
      <c r="S10" s="13"/>
      <c r="T10" s="13"/>
      <c r="U10" s="14"/>
      <c r="V10" s="19"/>
      <c r="W10" s="20"/>
      <c r="X10" s="19"/>
      <c r="Y10" s="19"/>
      <c r="Z10" s="19"/>
      <c r="AA10" s="13"/>
      <c r="AB10" s="13"/>
      <c r="AC10" s="15"/>
      <c r="AD10" s="15"/>
      <c r="AE10" s="15"/>
      <c r="AF10" s="16"/>
      <c r="AG10" s="15"/>
      <c r="AH10" s="15"/>
      <c r="AI10" s="17"/>
      <c r="AJ10" s="17"/>
      <c r="AK10" s="15"/>
      <c r="AL10" s="15"/>
      <c r="AM10" s="18"/>
      <c r="AN10" s="15"/>
      <c r="AO10" s="15"/>
    </row>
    <row r="11" spans="1:41" ht="15.75" x14ac:dyDescent="0.25">
      <c r="A11" s="48" t="s">
        <v>5</v>
      </c>
      <c r="B11" s="48"/>
      <c r="C11" s="48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14"/>
      <c r="O11" s="13"/>
      <c r="P11" s="13"/>
      <c r="Q11" s="13"/>
      <c r="R11" s="13"/>
      <c r="S11" s="13"/>
      <c r="T11" s="13"/>
      <c r="U11" s="14"/>
      <c r="V11" s="19"/>
      <c r="W11" s="20"/>
      <c r="X11" s="19"/>
      <c r="Y11" s="19"/>
      <c r="Z11" s="19"/>
      <c r="AA11" s="13"/>
      <c r="AB11" s="13"/>
      <c r="AC11" s="15"/>
      <c r="AD11" s="15"/>
      <c r="AE11" s="15"/>
      <c r="AF11" s="16"/>
      <c r="AG11" s="15"/>
      <c r="AH11" s="15"/>
      <c r="AI11" s="17"/>
      <c r="AJ11" s="17"/>
      <c r="AK11" s="15"/>
      <c r="AL11" s="15"/>
      <c r="AM11" s="18"/>
      <c r="AN11" s="15"/>
      <c r="AO11" s="15"/>
    </row>
    <row r="12" spans="1:41" ht="15.75" thickBot="1" x14ac:dyDescent="0.3">
      <c r="A12" s="50"/>
      <c r="B12" s="50"/>
      <c r="C12" s="50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</row>
    <row r="13" spans="1:41" x14ac:dyDescent="0.25">
      <c r="A13" s="51" t="s">
        <v>6</v>
      </c>
      <c r="B13" s="53" t="s">
        <v>7</v>
      </c>
      <c r="C13" s="55" t="s">
        <v>8</v>
      </c>
      <c r="D13" s="57" t="s">
        <v>9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 t="s">
        <v>10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8"/>
      <c r="AN13" s="59" t="s">
        <v>11</v>
      </c>
      <c r="AO13" s="44" t="s">
        <v>12</v>
      </c>
    </row>
    <row r="14" spans="1:41" ht="233.25" thickBot="1" x14ac:dyDescent="0.3">
      <c r="A14" s="52"/>
      <c r="B14" s="54"/>
      <c r="C14" s="56"/>
      <c r="D14" s="3" t="s">
        <v>13</v>
      </c>
      <c r="E14" s="4" t="s">
        <v>14</v>
      </c>
      <c r="F14" s="21" t="s">
        <v>15</v>
      </c>
      <c r="G14" s="21" t="s">
        <v>16</v>
      </c>
      <c r="H14" s="21" t="s">
        <v>17</v>
      </c>
      <c r="I14" s="21" t="s">
        <v>18</v>
      </c>
      <c r="J14" s="21" t="s">
        <v>19</v>
      </c>
      <c r="K14" s="21" t="s">
        <v>20</v>
      </c>
      <c r="L14" s="21" t="s">
        <v>21</v>
      </c>
      <c r="M14" s="21" t="s">
        <v>22</v>
      </c>
      <c r="N14" s="22" t="s">
        <v>23</v>
      </c>
      <c r="O14" s="21" t="s">
        <v>24</v>
      </c>
      <c r="P14" s="21" t="s">
        <v>25</v>
      </c>
      <c r="Q14" s="21" t="s">
        <v>26</v>
      </c>
      <c r="R14" s="21" t="s">
        <v>27</v>
      </c>
      <c r="S14" s="21" t="s">
        <v>28</v>
      </c>
      <c r="T14" s="21" t="s">
        <v>29</v>
      </c>
      <c r="U14" s="23" t="s">
        <v>30</v>
      </c>
      <c r="V14" s="24" t="s">
        <v>13</v>
      </c>
      <c r="W14" s="21" t="s">
        <v>14</v>
      </c>
      <c r="X14" s="21" t="s">
        <v>15</v>
      </c>
      <c r="Y14" s="21" t="s">
        <v>16</v>
      </c>
      <c r="Z14" s="21" t="s">
        <v>17</v>
      </c>
      <c r="AA14" s="21" t="s">
        <v>18</v>
      </c>
      <c r="AB14" s="21" t="s">
        <v>19</v>
      </c>
      <c r="AC14" s="21" t="s">
        <v>20</v>
      </c>
      <c r="AD14" s="4" t="s">
        <v>21</v>
      </c>
      <c r="AE14" s="4" t="s">
        <v>22</v>
      </c>
      <c r="AF14" s="22" t="s">
        <v>23</v>
      </c>
      <c r="AG14" s="4" t="s">
        <v>24</v>
      </c>
      <c r="AH14" s="21" t="s">
        <v>25</v>
      </c>
      <c r="AI14" s="21" t="s">
        <v>26</v>
      </c>
      <c r="AJ14" s="21" t="s">
        <v>27</v>
      </c>
      <c r="AK14" s="4" t="s">
        <v>28</v>
      </c>
      <c r="AL14" s="4" t="s">
        <v>29</v>
      </c>
      <c r="AM14" s="25" t="s">
        <v>30</v>
      </c>
      <c r="AN14" s="60"/>
      <c r="AO14" s="45"/>
    </row>
    <row r="15" spans="1:41" x14ac:dyDescent="0.25">
      <c r="A15" s="26">
        <v>1</v>
      </c>
      <c r="B15" s="27" t="s">
        <v>31</v>
      </c>
      <c r="C15" s="34" t="s">
        <v>32</v>
      </c>
      <c r="D15" s="28">
        <v>20</v>
      </c>
      <c r="E15" s="28"/>
      <c r="F15" s="29"/>
      <c r="G15" s="29"/>
      <c r="H15" s="29">
        <v>60</v>
      </c>
      <c r="I15" s="29"/>
      <c r="J15" s="29"/>
      <c r="K15" s="29"/>
      <c r="L15" s="29"/>
      <c r="M15" s="29"/>
      <c r="N15" s="29"/>
      <c r="O15" s="29"/>
      <c r="P15" s="29"/>
      <c r="Q15" s="5">
        <v>30</v>
      </c>
      <c r="R15" s="29">
        <v>80</v>
      </c>
      <c r="S15" s="30">
        <f t="shared" ref="S15:S28" si="0">SUM(D15:P15)</f>
        <v>80</v>
      </c>
      <c r="T15" s="31" t="s">
        <v>33</v>
      </c>
      <c r="U15" s="32">
        <v>5</v>
      </c>
      <c r="V15" s="28">
        <v>20</v>
      </c>
      <c r="W15" s="28"/>
      <c r="X15" s="29"/>
      <c r="Y15" s="29"/>
      <c r="Z15" s="29">
        <v>60</v>
      </c>
      <c r="AA15" s="29"/>
      <c r="AB15" s="29"/>
      <c r="AC15" s="28"/>
      <c r="AD15" s="29"/>
      <c r="AE15" s="29"/>
      <c r="AF15" s="29"/>
      <c r="AG15" s="29"/>
      <c r="AH15" s="29"/>
      <c r="AI15" s="5">
        <v>134.5</v>
      </c>
      <c r="AJ15" s="29">
        <v>80</v>
      </c>
      <c r="AK15" s="29">
        <f>SUM(V15:AH15)</f>
        <v>80</v>
      </c>
      <c r="AL15" s="31" t="s">
        <v>34</v>
      </c>
      <c r="AM15" s="32">
        <v>11.5</v>
      </c>
      <c r="AN15" s="33">
        <f>S15+AK15</f>
        <v>160</v>
      </c>
      <c r="AO15" s="33">
        <v>16.5</v>
      </c>
    </row>
    <row r="16" spans="1:41" x14ac:dyDescent="0.25">
      <c r="A16" s="26">
        <v>2</v>
      </c>
      <c r="B16" s="27" t="s">
        <v>31</v>
      </c>
      <c r="C16" s="34" t="s">
        <v>35</v>
      </c>
      <c r="D16" s="28">
        <v>22</v>
      </c>
      <c r="E16" s="28"/>
      <c r="F16" s="29"/>
      <c r="G16" s="29"/>
      <c r="H16" s="29"/>
      <c r="I16" s="29">
        <v>33</v>
      </c>
      <c r="J16" s="29"/>
      <c r="K16" s="29"/>
      <c r="L16" s="29"/>
      <c r="M16" s="29"/>
      <c r="N16" s="29"/>
      <c r="O16" s="29"/>
      <c r="P16" s="29"/>
      <c r="Q16" s="5">
        <v>82.5</v>
      </c>
      <c r="R16" s="29">
        <f t="shared" ref="R16:R28" si="1">AQ16-Q16</f>
        <v>-82.5</v>
      </c>
      <c r="S16" s="30">
        <f t="shared" si="0"/>
        <v>55</v>
      </c>
      <c r="T16" s="31" t="s">
        <v>34</v>
      </c>
      <c r="U16" s="32">
        <v>6.5</v>
      </c>
      <c r="V16" s="28"/>
      <c r="W16" s="28"/>
      <c r="X16" s="29"/>
      <c r="Y16" s="29"/>
      <c r="Z16" s="29"/>
      <c r="AA16" s="29"/>
      <c r="AB16" s="29"/>
      <c r="AC16" s="28"/>
      <c r="AD16" s="29"/>
      <c r="AE16" s="29"/>
      <c r="AF16" s="29"/>
      <c r="AG16" s="29"/>
      <c r="AH16" s="29"/>
      <c r="AI16" s="5">
        <v>0</v>
      </c>
      <c r="AJ16" s="29">
        <v>0</v>
      </c>
      <c r="AK16" s="29">
        <f t="shared" ref="AK16:AK28" si="2">SUM(V16:AH16)</f>
        <v>0</v>
      </c>
      <c r="AL16" s="31"/>
      <c r="AM16" s="32"/>
      <c r="AN16" s="33">
        <f t="shared" ref="AN16:AN28" si="3">S16+AK16</f>
        <v>55</v>
      </c>
      <c r="AO16" s="33">
        <v>6.5</v>
      </c>
    </row>
    <row r="17" spans="1:41" x14ac:dyDescent="0.25">
      <c r="A17" s="26">
        <v>3</v>
      </c>
      <c r="B17" s="27" t="s">
        <v>31</v>
      </c>
      <c r="C17" s="34" t="s">
        <v>36</v>
      </c>
      <c r="D17" s="28">
        <v>25</v>
      </c>
      <c r="E17" s="28">
        <v>25</v>
      </c>
      <c r="F17" s="29"/>
      <c r="G17" s="29">
        <v>15</v>
      </c>
      <c r="H17" s="29"/>
      <c r="I17" s="29"/>
      <c r="J17" s="29"/>
      <c r="K17" s="29"/>
      <c r="L17" s="29"/>
      <c r="M17" s="29"/>
      <c r="N17" s="29"/>
      <c r="O17" s="29"/>
      <c r="P17" s="29"/>
      <c r="Q17" s="5">
        <v>93</v>
      </c>
      <c r="R17" s="29">
        <f t="shared" si="1"/>
        <v>-93</v>
      </c>
      <c r="S17" s="30">
        <f t="shared" si="0"/>
        <v>65</v>
      </c>
      <c r="T17" s="31" t="s">
        <v>34</v>
      </c>
      <c r="U17" s="32">
        <v>7.5</v>
      </c>
      <c r="V17" s="28"/>
      <c r="W17" s="28"/>
      <c r="X17" s="29"/>
      <c r="Y17" s="29"/>
      <c r="Z17" s="29"/>
      <c r="AA17" s="29"/>
      <c r="AB17" s="29"/>
      <c r="AC17" s="28"/>
      <c r="AD17" s="29"/>
      <c r="AE17" s="29"/>
      <c r="AF17" s="29"/>
      <c r="AG17" s="29"/>
      <c r="AH17" s="29"/>
      <c r="AI17" s="5">
        <v>0</v>
      </c>
      <c r="AJ17" s="29">
        <f t="shared" ref="AJ17:AJ28" si="4">AR17-AI17</f>
        <v>0</v>
      </c>
      <c r="AK17" s="29">
        <f t="shared" si="2"/>
        <v>0</v>
      </c>
      <c r="AL17" s="31"/>
      <c r="AM17" s="32"/>
      <c r="AN17" s="33">
        <f t="shared" si="3"/>
        <v>65</v>
      </c>
      <c r="AO17" s="33">
        <v>7.5</v>
      </c>
    </row>
    <row r="18" spans="1:41" x14ac:dyDescent="0.25">
      <c r="A18" s="26">
        <v>4</v>
      </c>
      <c r="B18" s="27" t="s">
        <v>31</v>
      </c>
      <c r="C18" s="34" t="s">
        <v>37</v>
      </c>
      <c r="D18" s="28">
        <v>6</v>
      </c>
      <c r="E18" s="28"/>
      <c r="F18" s="29"/>
      <c r="G18" s="29"/>
      <c r="H18" s="29"/>
      <c r="I18" s="29">
        <v>15</v>
      </c>
      <c r="J18" s="29"/>
      <c r="K18" s="29"/>
      <c r="L18" s="29"/>
      <c r="M18" s="29"/>
      <c r="N18" s="29"/>
      <c r="O18" s="29"/>
      <c r="P18" s="29"/>
      <c r="Q18" s="5">
        <v>7.5</v>
      </c>
      <c r="R18" s="29">
        <v>21</v>
      </c>
      <c r="S18" s="30">
        <f t="shared" si="0"/>
        <v>21</v>
      </c>
      <c r="T18" s="31" t="s">
        <v>33</v>
      </c>
      <c r="U18" s="32">
        <v>1.5</v>
      </c>
      <c r="V18" s="28">
        <v>4</v>
      </c>
      <c r="W18" s="28"/>
      <c r="X18" s="29"/>
      <c r="Y18" s="29"/>
      <c r="Z18" s="29"/>
      <c r="AA18" s="29">
        <v>10</v>
      </c>
      <c r="AB18" s="29"/>
      <c r="AC18" s="28"/>
      <c r="AD18" s="29"/>
      <c r="AE18" s="29"/>
      <c r="AF18" s="29"/>
      <c r="AG18" s="29"/>
      <c r="AH18" s="29"/>
      <c r="AI18" s="5">
        <v>32</v>
      </c>
      <c r="AJ18" s="29">
        <v>20</v>
      </c>
      <c r="AK18" s="29">
        <f t="shared" si="2"/>
        <v>14</v>
      </c>
      <c r="AL18" s="31" t="s">
        <v>34</v>
      </c>
      <c r="AM18" s="32">
        <v>2</v>
      </c>
      <c r="AN18" s="33">
        <f t="shared" si="3"/>
        <v>35</v>
      </c>
      <c r="AO18" s="33">
        <v>3.5</v>
      </c>
    </row>
    <row r="19" spans="1:41" x14ac:dyDescent="0.25">
      <c r="A19" s="26">
        <v>5</v>
      </c>
      <c r="B19" s="27" t="s">
        <v>31</v>
      </c>
      <c r="C19" s="34" t="s">
        <v>38</v>
      </c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5">
        <v>0</v>
      </c>
      <c r="R19" s="29">
        <f t="shared" si="1"/>
        <v>0</v>
      </c>
      <c r="S19" s="30">
        <f t="shared" si="0"/>
        <v>0</v>
      </c>
      <c r="T19" s="31"/>
      <c r="U19" s="32"/>
      <c r="V19" s="28"/>
      <c r="W19" s="28">
        <v>30</v>
      </c>
      <c r="X19" s="29"/>
      <c r="Y19" s="29"/>
      <c r="Z19" s="29"/>
      <c r="AA19" s="29"/>
      <c r="AB19" s="29"/>
      <c r="AC19" s="28"/>
      <c r="AD19" s="29"/>
      <c r="AE19" s="29"/>
      <c r="AF19" s="29"/>
      <c r="AG19" s="29"/>
      <c r="AH19" s="29"/>
      <c r="AI19" s="5">
        <v>9</v>
      </c>
      <c r="AJ19" s="29">
        <v>30</v>
      </c>
      <c r="AK19" s="29">
        <f t="shared" si="2"/>
        <v>30</v>
      </c>
      <c r="AL19" s="31" t="s">
        <v>39</v>
      </c>
      <c r="AM19" s="32">
        <v>3</v>
      </c>
      <c r="AN19" s="33">
        <f t="shared" si="3"/>
        <v>30</v>
      </c>
      <c r="AO19" s="33">
        <v>3</v>
      </c>
    </row>
    <row r="20" spans="1:41" x14ac:dyDescent="0.25">
      <c r="A20" s="26">
        <v>6</v>
      </c>
      <c r="B20" s="27" t="s">
        <v>31</v>
      </c>
      <c r="C20" s="34" t="s">
        <v>40</v>
      </c>
      <c r="D20" s="28"/>
      <c r="E20" s="28">
        <v>30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5">
        <v>9</v>
      </c>
      <c r="R20" s="29">
        <f t="shared" si="1"/>
        <v>-9</v>
      </c>
      <c r="S20" s="30">
        <f t="shared" si="0"/>
        <v>30</v>
      </c>
      <c r="T20" s="31" t="s">
        <v>39</v>
      </c>
      <c r="U20" s="32">
        <v>2</v>
      </c>
      <c r="V20" s="28"/>
      <c r="W20" s="28"/>
      <c r="X20" s="29"/>
      <c r="Y20" s="29"/>
      <c r="Z20" s="29"/>
      <c r="AA20" s="29"/>
      <c r="AB20" s="29"/>
      <c r="AC20" s="28"/>
      <c r="AD20" s="29"/>
      <c r="AE20" s="29"/>
      <c r="AF20" s="29"/>
      <c r="AG20" s="29"/>
      <c r="AH20" s="29"/>
      <c r="AI20" s="5">
        <v>0</v>
      </c>
      <c r="AJ20" s="29">
        <v>0</v>
      </c>
      <c r="AK20" s="29">
        <f t="shared" si="2"/>
        <v>0</v>
      </c>
      <c r="AL20" s="31"/>
      <c r="AM20" s="32"/>
      <c r="AN20" s="33">
        <f t="shared" si="3"/>
        <v>30</v>
      </c>
      <c r="AO20" s="33">
        <v>2</v>
      </c>
    </row>
    <row r="21" spans="1:41" x14ac:dyDescent="0.25">
      <c r="A21" s="26">
        <v>7</v>
      </c>
      <c r="B21" s="27" t="s">
        <v>31</v>
      </c>
      <c r="C21" s="34" t="s">
        <v>41</v>
      </c>
      <c r="D21" s="28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5">
        <v>0</v>
      </c>
      <c r="R21" s="29">
        <f t="shared" si="1"/>
        <v>0</v>
      </c>
      <c r="S21" s="30">
        <f t="shared" si="0"/>
        <v>0</v>
      </c>
      <c r="T21" s="31"/>
      <c r="U21" s="32"/>
      <c r="V21" s="28">
        <v>10</v>
      </c>
      <c r="W21" s="28"/>
      <c r="X21" s="29"/>
      <c r="Y21" s="29">
        <v>40</v>
      </c>
      <c r="Z21" s="29"/>
      <c r="AA21" s="29"/>
      <c r="AB21" s="29"/>
      <c r="AC21" s="28"/>
      <c r="AD21" s="29"/>
      <c r="AE21" s="29"/>
      <c r="AF21" s="29"/>
      <c r="AG21" s="29"/>
      <c r="AH21" s="29"/>
      <c r="AI21" s="5">
        <v>20</v>
      </c>
      <c r="AJ21" s="29">
        <v>50</v>
      </c>
      <c r="AK21" s="29">
        <f t="shared" si="2"/>
        <v>50</v>
      </c>
      <c r="AL21" s="31" t="s">
        <v>39</v>
      </c>
      <c r="AM21" s="32">
        <v>4</v>
      </c>
      <c r="AN21" s="33">
        <f t="shared" si="3"/>
        <v>50</v>
      </c>
      <c r="AO21" s="33">
        <v>4</v>
      </c>
    </row>
    <row r="22" spans="1:41" x14ac:dyDescent="0.25">
      <c r="A22" s="26">
        <v>8</v>
      </c>
      <c r="B22" s="27" t="s">
        <v>31</v>
      </c>
      <c r="C22" s="34" t="s">
        <v>42</v>
      </c>
      <c r="D22" s="28"/>
      <c r="E22" s="28">
        <v>15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5">
        <v>4.5</v>
      </c>
      <c r="R22" s="29">
        <v>15</v>
      </c>
      <c r="S22" s="30">
        <f t="shared" si="0"/>
        <v>15</v>
      </c>
      <c r="T22" s="31" t="s">
        <v>33</v>
      </c>
      <c r="U22" s="32">
        <v>1</v>
      </c>
      <c r="V22" s="28"/>
      <c r="W22" s="28"/>
      <c r="X22" s="29"/>
      <c r="Y22" s="29"/>
      <c r="Z22" s="29"/>
      <c r="AA22" s="29"/>
      <c r="AB22" s="29"/>
      <c r="AC22" s="28"/>
      <c r="AD22" s="29"/>
      <c r="AE22" s="29"/>
      <c r="AF22" s="29"/>
      <c r="AG22" s="29"/>
      <c r="AH22" s="29"/>
      <c r="AI22" s="5">
        <v>0</v>
      </c>
      <c r="AJ22" s="29">
        <f t="shared" si="4"/>
        <v>0</v>
      </c>
      <c r="AK22" s="29">
        <f t="shared" si="2"/>
        <v>0</v>
      </c>
      <c r="AL22" s="31"/>
      <c r="AM22" s="32"/>
      <c r="AN22" s="33">
        <f t="shared" si="3"/>
        <v>15</v>
      </c>
      <c r="AO22" s="33">
        <v>1</v>
      </c>
    </row>
    <row r="23" spans="1:41" ht="38.25" x14ac:dyDescent="0.25">
      <c r="A23" s="26">
        <v>9</v>
      </c>
      <c r="B23" s="27" t="s">
        <v>31</v>
      </c>
      <c r="C23" s="34" t="s">
        <v>43</v>
      </c>
      <c r="D23" s="28"/>
      <c r="E23" s="28"/>
      <c r="F23" s="29"/>
      <c r="G23" s="29"/>
      <c r="H23" s="29"/>
      <c r="I23" s="29"/>
      <c r="J23" s="29"/>
      <c r="K23" s="29"/>
      <c r="L23" s="29"/>
      <c r="M23" s="29">
        <v>30</v>
      </c>
      <c r="N23" s="29"/>
      <c r="O23" s="29"/>
      <c r="P23" s="29"/>
      <c r="Q23" s="5">
        <v>15</v>
      </c>
      <c r="R23" s="29">
        <f t="shared" si="1"/>
        <v>-15</v>
      </c>
      <c r="S23" s="30">
        <f t="shared" si="0"/>
        <v>30</v>
      </c>
      <c r="T23" s="31" t="s">
        <v>33</v>
      </c>
      <c r="U23" s="32">
        <v>2</v>
      </c>
      <c r="V23" s="28"/>
      <c r="W23" s="28"/>
      <c r="X23" s="29"/>
      <c r="Y23" s="29"/>
      <c r="Z23" s="29"/>
      <c r="AA23" s="29"/>
      <c r="AB23" s="29"/>
      <c r="AC23" s="28"/>
      <c r="AD23" s="29"/>
      <c r="AE23" s="29">
        <v>30</v>
      </c>
      <c r="AF23" s="29"/>
      <c r="AG23" s="29"/>
      <c r="AH23" s="29"/>
      <c r="AI23" s="5">
        <v>15</v>
      </c>
      <c r="AJ23" s="29">
        <f t="shared" si="4"/>
        <v>-15</v>
      </c>
      <c r="AK23" s="29">
        <f t="shared" si="2"/>
        <v>30</v>
      </c>
      <c r="AL23" s="31" t="s">
        <v>33</v>
      </c>
      <c r="AM23" s="32">
        <v>2</v>
      </c>
      <c r="AN23" s="33">
        <f t="shared" si="3"/>
        <v>60</v>
      </c>
      <c r="AO23" s="33">
        <v>4</v>
      </c>
    </row>
    <row r="24" spans="1:41" ht="25.5" x14ac:dyDescent="0.25">
      <c r="A24" s="26">
        <v>10</v>
      </c>
      <c r="B24" s="27" t="s">
        <v>31</v>
      </c>
      <c r="C24" s="34" t="s">
        <v>44</v>
      </c>
      <c r="D24" s="28"/>
      <c r="E24" s="28"/>
      <c r="F24" s="29"/>
      <c r="G24" s="29"/>
      <c r="H24" s="29">
        <v>20</v>
      </c>
      <c r="I24" s="29"/>
      <c r="J24" s="29"/>
      <c r="K24" s="29"/>
      <c r="L24" s="29"/>
      <c r="M24" s="29"/>
      <c r="N24" s="29"/>
      <c r="O24" s="29"/>
      <c r="P24" s="29"/>
      <c r="Q24" s="5">
        <v>10</v>
      </c>
      <c r="R24" s="29">
        <f t="shared" si="1"/>
        <v>-10</v>
      </c>
      <c r="S24" s="30">
        <f t="shared" si="0"/>
        <v>20</v>
      </c>
      <c r="T24" s="31" t="s">
        <v>33</v>
      </c>
      <c r="U24" s="32">
        <v>1.5</v>
      </c>
      <c r="V24" s="28"/>
      <c r="W24" s="28"/>
      <c r="X24" s="29"/>
      <c r="Y24" s="29"/>
      <c r="Z24" s="29"/>
      <c r="AA24" s="29"/>
      <c r="AB24" s="29"/>
      <c r="AC24" s="28"/>
      <c r="AD24" s="29"/>
      <c r="AE24" s="29"/>
      <c r="AF24" s="29"/>
      <c r="AG24" s="29"/>
      <c r="AH24" s="29"/>
      <c r="AI24" s="5">
        <v>0</v>
      </c>
      <c r="AJ24" s="29">
        <f t="shared" si="4"/>
        <v>0</v>
      </c>
      <c r="AK24" s="29">
        <f t="shared" si="2"/>
        <v>0</v>
      </c>
      <c r="AL24" s="31"/>
      <c r="AM24" s="32"/>
      <c r="AN24" s="33">
        <f t="shared" si="3"/>
        <v>20</v>
      </c>
      <c r="AO24" s="33">
        <v>1.5</v>
      </c>
    </row>
    <row r="25" spans="1:41" ht="38.25" x14ac:dyDescent="0.25">
      <c r="A25" s="26">
        <v>11</v>
      </c>
      <c r="B25" s="27" t="s">
        <v>31</v>
      </c>
      <c r="C25" s="34" t="s">
        <v>45</v>
      </c>
      <c r="D25" s="28">
        <v>10</v>
      </c>
      <c r="E25" s="28"/>
      <c r="F25" s="29"/>
      <c r="G25" s="29"/>
      <c r="H25" s="29"/>
      <c r="I25" s="29">
        <v>15</v>
      </c>
      <c r="J25" s="29"/>
      <c r="K25" s="29"/>
      <c r="L25" s="29"/>
      <c r="M25" s="29"/>
      <c r="N25" s="29"/>
      <c r="O25" s="29"/>
      <c r="P25" s="29"/>
      <c r="Q25" s="5">
        <v>7.5</v>
      </c>
      <c r="R25" s="29">
        <f t="shared" si="1"/>
        <v>-7.5</v>
      </c>
      <c r="S25" s="30">
        <f t="shared" si="0"/>
        <v>25</v>
      </c>
      <c r="T25" s="31" t="s">
        <v>39</v>
      </c>
      <c r="U25" s="32">
        <v>1.5</v>
      </c>
      <c r="V25" s="28"/>
      <c r="W25" s="28"/>
      <c r="X25" s="29"/>
      <c r="Y25" s="29"/>
      <c r="Z25" s="29"/>
      <c r="AA25" s="29">
        <v>15</v>
      </c>
      <c r="AB25" s="29"/>
      <c r="AC25" s="28"/>
      <c r="AD25" s="29"/>
      <c r="AE25" s="29"/>
      <c r="AF25" s="29"/>
      <c r="AG25" s="29"/>
      <c r="AH25" s="29"/>
      <c r="AI25" s="5">
        <v>7.5</v>
      </c>
      <c r="AJ25" s="29">
        <v>15</v>
      </c>
      <c r="AK25" s="29">
        <f t="shared" si="2"/>
        <v>15</v>
      </c>
      <c r="AL25" s="31" t="s">
        <v>33</v>
      </c>
      <c r="AM25" s="32">
        <v>1.5</v>
      </c>
      <c r="AN25" s="33">
        <f t="shared" si="3"/>
        <v>40</v>
      </c>
      <c r="AO25" s="33">
        <v>3</v>
      </c>
    </row>
    <row r="26" spans="1:41" x14ac:dyDescent="0.25">
      <c r="A26" s="26">
        <v>12</v>
      </c>
      <c r="B26" s="27" t="s">
        <v>31</v>
      </c>
      <c r="C26" s="34" t="s">
        <v>46</v>
      </c>
      <c r="D26" s="28"/>
      <c r="E26" s="28"/>
      <c r="F26" s="29"/>
      <c r="G26" s="29"/>
      <c r="H26" s="29"/>
      <c r="I26" s="29"/>
      <c r="J26" s="29"/>
      <c r="K26" s="29"/>
      <c r="L26" s="29"/>
      <c r="M26" s="29"/>
      <c r="N26" s="29"/>
      <c r="O26" s="29">
        <v>30</v>
      </c>
      <c r="P26" s="29"/>
      <c r="Q26" s="5"/>
      <c r="R26" s="29"/>
      <c r="S26" s="30">
        <v>30</v>
      </c>
      <c r="T26" s="31" t="s">
        <v>47</v>
      </c>
      <c r="U26" s="32"/>
      <c r="V26" s="28"/>
      <c r="W26" s="28"/>
      <c r="X26" s="29"/>
      <c r="Y26" s="29"/>
      <c r="Z26" s="29"/>
      <c r="AA26" s="29"/>
      <c r="AB26" s="29"/>
      <c r="AC26" s="28"/>
      <c r="AD26" s="29"/>
      <c r="AE26" s="29"/>
      <c r="AF26" s="29"/>
      <c r="AG26" s="29">
        <v>30</v>
      </c>
      <c r="AH26" s="29"/>
      <c r="AI26" s="5"/>
      <c r="AJ26" s="29"/>
      <c r="AK26" s="29">
        <v>30</v>
      </c>
      <c r="AL26" s="31" t="s">
        <v>47</v>
      </c>
      <c r="AM26" s="32"/>
      <c r="AN26" s="33">
        <v>60</v>
      </c>
      <c r="AO26" s="33"/>
    </row>
    <row r="27" spans="1:41" ht="63.75" x14ac:dyDescent="0.25">
      <c r="A27" s="26">
        <v>13</v>
      </c>
      <c r="B27" s="27" t="s">
        <v>31</v>
      </c>
      <c r="C27" s="35" t="s">
        <v>48</v>
      </c>
      <c r="D27" s="28"/>
      <c r="E27" s="28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5">
        <v>9</v>
      </c>
      <c r="R27" s="29">
        <v>30</v>
      </c>
      <c r="S27" s="30">
        <v>30</v>
      </c>
      <c r="T27" s="31" t="s">
        <v>33</v>
      </c>
      <c r="U27" s="32">
        <v>1.5</v>
      </c>
      <c r="V27" s="28"/>
      <c r="W27" s="28"/>
      <c r="X27" s="29"/>
      <c r="Y27" s="29"/>
      <c r="Z27" s="29"/>
      <c r="AA27" s="29"/>
      <c r="AB27" s="29"/>
      <c r="AC27" s="28"/>
      <c r="AD27" s="29"/>
      <c r="AE27" s="29"/>
      <c r="AF27" s="29"/>
      <c r="AG27" s="29"/>
      <c r="AH27" s="29"/>
      <c r="AI27" s="5">
        <v>12</v>
      </c>
      <c r="AJ27" s="29">
        <v>40</v>
      </c>
      <c r="AK27" s="29">
        <v>40</v>
      </c>
      <c r="AL27" s="31" t="s">
        <v>33</v>
      </c>
      <c r="AM27" s="32">
        <v>2</v>
      </c>
      <c r="AN27" s="33">
        <f t="shared" si="3"/>
        <v>70</v>
      </c>
      <c r="AO27" s="33">
        <v>3.5</v>
      </c>
    </row>
    <row r="28" spans="1:41" ht="63.75" x14ac:dyDescent="0.25">
      <c r="A28" s="26">
        <v>14</v>
      </c>
      <c r="B28" s="27" t="s">
        <v>31</v>
      </c>
      <c r="C28" s="35" t="s">
        <v>49</v>
      </c>
      <c r="D28" s="28"/>
      <c r="E28" s="28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5">
        <v>0</v>
      </c>
      <c r="R28" s="29">
        <f t="shared" si="1"/>
        <v>0</v>
      </c>
      <c r="S28" s="30">
        <f t="shared" si="0"/>
        <v>0</v>
      </c>
      <c r="T28" s="31"/>
      <c r="U28" s="32"/>
      <c r="V28" s="28"/>
      <c r="W28" s="28"/>
      <c r="X28" s="29"/>
      <c r="Y28" s="29"/>
      <c r="Z28" s="29"/>
      <c r="AA28" s="29"/>
      <c r="AB28" s="29"/>
      <c r="AC28" s="28"/>
      <c r="AD28" s="29"/>
      <c r="AE28" s="29"/>
      <c r="AF28" s="29"/>
      <c r="AG28" s="29"/>
      <c r="AH28" s="29">
        <v>120</v>
      </c>
      <c r="AI28" s="5">
        <v>0</v>
      </c>
      <c r="AJ28" s="29">
        <f t="shared" si="4"/>
        <v>0</v>
      </c>
      <c r="AK28" s="29">
        <f t="shared" si="2"/>
        <v>120</v>
      </c>
      <c r="AL28" s="31"/>
      <c r="AM28" s="32">
        <v>4</v>
      </c>
      <c r="AN28" s="33">
        <f t="shared" si="3"/>
        <v>120</v>
      </c>
      <c r="AO28" s="33">
        <v>4</v>
      </c>
    </row>
    <row r="29" spans="1:41" x14ac:dyDescent="0.25">
      <c r="A29" s="36"/>
      <c r="B29" s="37"/>
      <c r="C29" s="38" t="s">
        <v>50</v>
      </c>
      <c r="D29" s="6">
        <f t="shared" ref="D29:J29" si="5">SUM(D15:D28)</f>
        <v>83</v>
      </c>
      <c r="E29" s="6">
        <f t="shared" si="5"/>
        <v>70</v>
      </c>
      <c r="F29" s="29">
        <f t="shared" si="5"/>
        <v>0</v>
      </c>
      <c r="G29" s="29">
        <f t="shared" si="5"/>
        <v>15</v>
      </c>
      <c r="H29" s="29">
        <f t="shared" si="5"/>
        <v>80</v>
      </c>
      <c r="I29" s="29">
        <f t="shared" si="5"/>
        <v>63</v>
      </c>
      <c r="J29" s="29">
        <f t="shared" si="5"/>
        <v>0</v>
      </c>
      <c r="K29" s="29">
        <v>0</v>
      </c>
      <c r="L29" s="29">
        <v>0</v>
      </c>
      <c r="M29" s="29">
        <f>SUM(M15:M28)</f>
        <v>30</v>
      </c>
      <c r="N29" s="29">
        <f t="shared" ref="N29:O29" si="6">SUM(N15:N28)</f>
        <v>0</v>
      </c>
      <c r="O29" s="29">
        <f t="shared" si="6"/>
        <v>30</v>
      </c>
      <c r="P29" s="29">
        <f>SUM(P15:P28)</f>
        <v>0</v>
      </c>
      <c r="Q29" s="29">
        <f>SUM(Q15:Q28)</f>
        <v>268</v>
      </c>
      <c r="R29" s="29">
        <f>SUM(R15:R28)</f>
        <v>-71</v>
      </c>
      <c r="S29" s="30">
        <f>SUM(S15:S28)</f>
        <v>401</v>
      </c>
      <c r="T29" s="39" t="s">
        <v>51</v>
      </c>
      <c r="U29" s="40">
        <f t="shared" ref="U29:AB29" si="7">SUM(U15:U28)</f>
        <v>30</v>
      </c>
      <c r="V29" s="28">
        <f t="shared" si="7"/>
        <v>34</v>
      </c>
      <c r="W29" s="28">
        <f t="shared" si="7"/>
        <v>30</v>
      </c>
      <c r="X29" s="29">
        <f t="shared" si="7"/>
        <v>0</v>
      </c>
      <c r="Y29" s="29">
        <f t="shared" si="7"/>
        <v>40</v>
      </c>
      <c r="Z29" s="29">
        <f t="shared" si="7"/>
        <v>60</v>
      </c>
      <c r="AA29" s="29">
        <f t="shared" si="7"/>
        <v>25</v>
      </c>
      <c r="AB29" s="29">
        <f t="shared" si="7"/>
        <v>0</v>
      </c>
      <c r="AC29" s="6">
        <v>0</v>
      </c>
      <c r="AD29" s="5">
        <v>0</v>
      </c>
      <c r="AE29" s="5">
        <f>SUM(AE15:AE28)</f>
        <v>30</v>
      </c>
      <c r="AF29" s="5">
        <f t="shared" ref="AF29:AG29" si="8">SUM(AF15:AF28)</f>
        <v>0</v>
      </c>
      <c r="AG29" s="5">
        <f t="shared" si="8"/>
        <v>30</v>
      </c>
      <c r="AH29" s="5">
        <f>SUM(AH15:AH28)</f>
        <v>120</v>
      </c>
      <c r="AI29" s="29"/>
      <c r="AJ29" s="29"/>
      <c r="AK29" s="5">
        <f>SUM(AK15:AK28)</f>
        <v>409</v>
      </c>
      <c r="AL29" s="41" t="s">
        <v>51</v>
      </c>
      <c r="AM29" s="7">
        <f>SUM(AM15:AM28)</f>
        <v>30</v>
      </c>
      <c r="AN29" s="42">
        <f>SUM(AN15:AN28)</f>
        <v>810</v>
      </c>
      <c r="AO29" s="42">
        <f>SUM(AO15:AO28)</f>
        <v>60</v>
      </c>
    </row>
    <row r="30" spans="1:41" x14ac:dyDescent="0.25">
      <c r="A30" s="2"/>
      <c r="B30" s="12"/>
      <c r="C30" s="11" t="s">
        <v>52</v>
      </c>
      <c r="D30" s="11"/>
      <c r="E30" s="11"/>
      <c r="F30" s="17"/>
      <c r="G30" s="17"/>
      <c r="H30" s="17"/>
      <c r="I30" s="17"/>
      <c r="J30" s="17"/>
      <c r="K30" s="17"/>
      <c r="L30" s="17"/>
      <c r="M30" s="16"/>
      <c r="N30" s="16"/>
      <c r="O30" s="17"/>
      <c r="P30" s="17"/>
      <c r="Q30" s="17"/>
      <c r="R30" s="17"/>
      <c r="S30" s="17"/>
      <c r="T30" s="17"/>
      <c r="U30" s="16"/>
      <c r="V30" s="17"/>
      <c r="W30" s="43"/>
      <c r="X30" s="17"/>
      <c r="Y30" s="17"/>
      <c r="Z30" s="17"/>
      <c r="AA30" s="17"/>
      <c r="AB30" s="17"/>
      <c r="AC30" s="17"/>
      <c r="AD30" s="17"/>
      <c r="AE30" s="17"/>
      <c r="AF30" s="16"/>
      <c r="AG30" s="17"/>
      <c r="AH30" s="17"/>
      <c r="AI30" s="17"/>
      <c r="AJ30" s="17"/>
      <c r="AK30" s="17"/>
      <c r="AL30" s="17"/>
      <c r="AM30" s="16"/>
      <c r="AN30" s="17"/>
      <c r="AO30" s="17"/>
    </row>
    <row r="31" spans="1:41" x14ac:dyDescent="0.25">
      <c r="A31" s="2"/>
      <c r="B31" s="12"/>
      <c r="C31" s="11" t="s">
        <v>53</v>
      </c>
      <c r="D31" s="11"/>
      <c r="E31" s="11"/>
      <c r="F31" s="17"/>
      <c r="G31" s="17"/>
      <c r="H31" s="17"/>
      <c r="I31" s="17"/>
      <c r="J31" s="17"/>
      <c r="K31" s="17"/>
      <c r="L31" s="17"/>
      <c r="M31" s="16"/>
      <c r="N31" s="16"/>
      <c r="O31" s="17"/>
      <c r="P31" s="17"/>
      <c r="Q31" s="17"/>
      <c r="R31" s="17"/>
      <c r="S31" s="17"/>
      <c r="T31" s="17"/>
      <c r="U31" s="16"/>
      <c r="V31" s="17"/>
      <c r="W31" s="43"/>
      <c r="X31" s="17"/>
      <c r="Y31" s="17"/>
      <c r="Z31" s="17"/>
      <c r="AA31" s="17"/>
      <c r="AB31" s="17"/>
      <c r="AC31" s="17"/>
      <c r="AD31" s="17"/>
      <c r="AE31" s="17"/>
      <c r="AF31" s="16"/>
      <c r="AG31" s="17"/>
      <c r="AH31" s="17"/>
      <c r="AI31" s="17"/>
      <c r="AJ31" s="17"/>
      <c r="AK31" s="17"/>
      <c r="AL31" s="17"/>
      <c r="AM31" s="16"/>
      <c r="AN31" s="17"/>
      <c r="AO31" s="17"/>
    </row>
  </sheetData>
  <mergeCells count="17">
    <mergeCell ref="A8:M8"/>
    <mergeCell ref="A1:AO1"/>
    <mergeCell ref="AK3:AO3"/>
    <mergeCell ref="AK5:AO5"/>
    <mergeCell ref="R6:W6"/>
    <mergeCell ref="A7:AO7"/>
    <mergeCell ref="AO13:AO14"/>
    <mergeCell ref="A9:M9"/>
    <mergeCell ref="A10:M10"/>
    <mergeCell ref="A11:M11"/>
    <mergeCell ref="A12:AO12"/>
    <mergeCell ref="A13:A14"/>
    <mergeCell ref="B13:B14"/>
    <mergeCell ref="C13:C14"/>
    <mergeCell ref="D13:U13"/>
    <mergeCell ref="V13:AM13"/>
    <mergeCell ref="AN13:AN14"/>
  </mergeCells>
  <pageMargins left="0.7" right="0.7" top="0.75" bottom="0.75" header="0.3" footer="0.3"/>
  <pageSetup paperSize="9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Kwaśniak</dc:creator>
  <cp:lastModifiedBy>Katarzyna Partyka</cp:lastModifiedBy>
  <cp:lastPrinted>2019-09-17T08:40:49Z</cp:lastPrinted>
  <dcterms:created xsi:type="dcterms:W3CDTF">2019-09-17T08:35:19Z</dcterms:created>
  <dcterms:modified xsi:type="dcterms:W3CDTF">2019-10-02T09:36:12Z</dcterms:modified>
</cp:coreProperties>
</file>