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1 rok" sheetId="1" r:id="rId1"/>
    <sheet name="2 rok" sheetId="2" r:id="rId2"/>
    <sheet name="3 rok" sheetId="3" r:id="rId3"/>
    <sheet name="4 rok" sheetId="4" r:id="rId4"/>
    <sheet name="5 rok" sheetId="5" r:id="rId5"/>
    <sheet name="Przedmioty fakultatywne" sheetId="6" r:id="rId6"/>
  </sheets>
  <definedNames/>
  <calcPr fullCalcOnLoad="1"/>
</workbook>
</file>

<file path=xl/sharedStrings.xml><?xml version="1.0" encoding="utf-8"?>
<sst xmlns="http://schemas.openxmlformats.org/spreadsheetml/2006/main" count="790" uniqueCount="213">
  <si>
    <t>samokształcenie</t>
  </si>
  <si>
    <t>forma zakończenia semestru</t>
  </si>
  <si>
    <t>punkty ECTS</t>
  </si>
  <si>
    <t>Przedmiot</t>
  </si>
  <si>
    <t>ogólna liczba godzin dydaktycznych</t>
  </si>
  <si>
    <t>SUMA GODZIN DYDAKTYCZNYCH</t>
  </si>
  <si>
    <t>SUMA PUNKTÓW ECTS</t>
  </si>
  <si>
    <t>wykład (WY)</t>
  </si>
  <si>
    <t>seminarium (SE)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</si>
  <si>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</si>
  <si>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</si>
  <si>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</si>
  <si>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</si>
  <si>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</si>
  <si>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</si>
  <si>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</si>
  <si>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</si>
  <si>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</si>
  <si>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</si>
  <si>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r>
      <t xml:space="preserve">Kierunek </t>
    </r>
    <r>
      <rPr>
        <b/>
        <sz val="11"/>
        <rFont val="Arial"/>
        <family val="2"/>
      </rPr>
      <t>Fizjoterapia</t>
    </r>
  </si>
  <si>
    <r>
      <t xml:space="preserve">Wydział </t>
    </r>
    <r>
      <rPr>
        <b/>
        <sz val="11"/>
        <rFont val="Arial"/>
        <family val="2"/>
      </rPr>
      <t>Nauk o Zdrowiu</t>
    </r>
  </si>
  <si>
    <r>
      <t xml:space="preserve">Forma studiów </t>
    </r>
    <r>
      <rPr>
        <b/>
        <sz val="11"/>
        <rFont val="Arial"/>
        <family val="2"/>
      </rPr>
      <t>stacjonarna</t>
    </r>
  </si>
  <si>
    <t>Lp.</t>
  </si>
  <si>
    <t>Anatomia prawidłowa człowieka 1</t>
  </si>
  <si>
    <t>Anatomia prawidłowa człowieka 2</t>
  </si>
  <si>
    <t>Biochemia</t>
  </si>
  <si>
    <t>Biofizyka</t>
  </si>
  <si>
    <t>zal / oc</t>
  </si>
  <si>
    <t>Kinezyterapia 1</t>
  </si>
  <si>
    <t>Fizjoterapia ogólna 1</t>
  </si>
  <si>
    <t>Fizjoterapia ogólna 2</t>
  </si>
  <si>
    <t>Patologia ogólna</t>
  </si>
  <si>
    <t>Przedmiot wolnego wyboru 1</t>
  </si>
  <si>
    <t>Przedmiot wolnego wyboru 2</t>
  </si>
  <si>
    <t>Kliniczne podstawy fizjoterapii w psychiatrii</t>
  </si>
  <si>
    <t>Kliniczne podstawy fizjoterapii w geriatrii</t>
  </si>
  <si>
    <t>Kliniczne podstawy fizjoterapii w chirurgii</t>
  </si>
  <si>
    <t>ćwiczenia audytoryjne (CA)</t>
  </si>
  <si>
    <t>Wychowanie fizyczne 1</t>
  </si>
  <si>
    <t>Wychowanie fizyczne 2</t>
  </si>
  <si>
    <t>Rodzaj zajęć</t>
  </si>
  <si>
    <t>podstawowy</t>
  </si>
  <si>
    <t>kierunkowy</t>
  </si>
  <si>
    <t>e-learning (EL)</t>
  </si>
  <si>
    <r>
      <t xml:space="preserve">Studia </t>
    </r>
    <r>
      <rPr>
        <b/>
        <sz val="11"/>
        <rFont val="Arial"/>
        <family val="2"/>
      </rPr>
      <t>jednolite magisterskie</t>
    </r>
  </si>
  <si>
    <t>Anatomia rentgenowska</t>
  </si>
  <si>
    <t>Ergonomia</t>
  </si>
  <si>
    <t>Podstawy prawa</t>
  </si>
  <si>
    <t>Fizjoprofilaktyka</t>
  </si>
  <si>
    <t>Promocja zdrowia</t>
  </si>
  <si>
    <t>RAZEM</t>
  </si>
  <si>
    <t>Farmakologia w fizjoterapii</t>
  </si>
  <si>
    <t>Kinezyterapia 2</t>
  </si>
  <si>
    <t>Masaż 2</t>
  </si>
  <si>
    <t>Masaż 1</t>
  </si>
  <si>
    <t>Kliniczne podstawy fizjoterapii w intensywnej terapii</t>
  </si>
  <si>
    <t>Kliniczne podstawy fizjoterapii w medycynie sportowej</t>
  </si>
  <si>
    <t>Dydaktyka fizjoterapii</t>
  </si>
  <si>
    <t>Zarządzanie i marketing</t>
  </si>
  <si>
    <t>Praca magisterska</t>
  </si>
  <si>
    <t>Biologia medyczna z genetyką</t>
  </si>
  <si>
    <t>Biomechanika</t>
  </si>
  <si>
    <t>Pierwsza pomoc</t>
  </si>
  <si>
    <t>A. BIOMEDYCZNE PODSTAWY FIZJOTERAPII</t>
  </si>
  <si>
    <t xml:space="preserve">B. NAUKI OGÓLNE </t>
  </si>
  <si>
    <t>Zdrowie publiczne z demografią i epidemiologią</t>
  </si>
  <si>
    <t>Filozofia i bioetyka</t>
  </si>
  <si>
    <t>Wyroby medyczne</t>
  </si>
  <si>
    <t>Terapia manualna</t>
  </si>
  <si>
    <t xml:space="preserve">C. PODSTAWY FIZJOTERAPII </t>
  </si>
  <si>
    <t>D. FIZJOTERAPIA KLINICZNA</t>
  </si>
  <si>
    <t>E. METODOLOGIA BADAŃ NAUKOWYCH</t>
  </si>
  <si>
    <t>Pedagogika ogólna i specjalna</t>
  </si>
  <si>
    <t>Socjologia ogólna i niepełnosprawności</t>
  </si>
  <si>
    <t>Język obcy 1</t>
  </si>
  <si>
    <t>Język obcy 2</t>
  </si>
  <si>
    <t>Kształcenie ruchowe i metodyka nauczania ruchu 1</t>
  </si>
  <si>
    <t>Kształcenie ruchowe i metodyka nauczania ruchu 2</t>
  </si>
  <si>
    <t>Kształcenie ruchowe i metodyka nauczania ruchu 3 - pływanie</t>
  </si>
  <si>
    <t>Kliniczne podstawy fizjoterapii w pediatrii</t>
  </si>
  <si>
    <t>Kliniczne podstawy fizjoterapii w neurologii dziecięcej</t>
  </si>
  <si>
    <t>Kliniczne podstawy fizjoterapii w pulmonologii</t>
  </si>
  <si>
    <t>Kliniczne podstawy fizjoterapii w ginekologii i położnictwie</t>
  </si>
  <si>
    <t>Fizjoterapia kliniczna w dysfunkcjach układu ruchu w reumatologii</t>
  </si>
  <si>
    <t>Fizjoterapia kliniczna w dysfunkcjach układu ruchu w wieku rozwojowym</t>
  </si>
  <si>
    <t>Fizjoterapia w chorobach wewnętrznych w pulmonologii</t>
  </si>
  <si>
    <t xml:space="preserve">Fizjoterapia w chorobach wewnętrznych w chirurgii </t>
  </si>
  <si>
    <t>Fizjoterapia w chorobach wewnętrznych w ginekologii i położnictwie</t>
  </si>
  <si>
    <t>Fizjoterapia w chorobach wewnętrznych w pediatrii</t>
  </si>
  <si>
    <t>Fizjoterapia w chorobach wewnętrznych w geriatrii</t>
  </si>
  <si>
    <t>Fizjoterapia w chorobach wewnętrznych w psychiatrii</t>
  </si>
  <si>
    <t>Fizjoterapia w chorobach wewnętrznych w onkologii i medycynie paliatywnej</t>
  </si>
  <si>
    <t>Fizjologia 1 - fizjologia ogólna, fizjologia bólu i diagnostyka fizjologiczna</t>
  </si>
  <si>
    <t>Fizjologia 2 - fizjologia wysiłku fizycznego</t>
  </si>
  <si>
    <t>G. Autorska oferta uczelni</t>
  </si>
  <si>
    <t>E</t>
  </si>
  <si>
    <t>Anatomia palpacyjna i funkcjonalna</t>
  </si>
  <si>
    <t>zal</t>
  </si>
  <si>
    <t>Kinezyterapia 3</t>
  </si>
  <si>
    <t>Diagnostyka funkcjonalna w dysfunkcjach układu ruchu 1</t>
  </si>
  <si>
    <t>Diagnostyka funkcjonalna w dysfunkcjach układu ruchu 2</t>
  </si>
  <si>
    <t>Diagnostyka funkcjonalna w chorobach wewnętrznych 1</t>
  </si>
  <si>
    <t>Diagnostyka funkcjonalna w chorobach wewnętrznych 2</t>
  </si>
  <si>
    <t>Diagnostyka funkcjonalna w wieku rozwojowym 1</t>
  </si>
  <si>
    <t>Diagnostyka funkcjonalna w wieku rozwojowym 2</t>
  </si>
  <si>
    <t>Planowanie fizjoterapii w dysfunkcjach układu ruchu 1</t>
  </si>
  <si>
    <t>Planowanie fizjoterapii w dysfunkcjach układu ruchu 2</t>
  </si>
  <si>
    <t>Planowanie fizjoterapii w chorobach wewnętrznych 1</t>
  </si>
  <si>
    <t>Planowanie fizjoterapii w chorobach wewnętrznych 2</t>
  </si>
  <si>
    <t>Planowanie fizjoterapii w wieku rozwojowym 1</t>
  </si>
  <si>
    <t>Planowanie fizjoterapii w wieku rozwojowym 2</t>
  </si>
  <si>
    <t>Język obcy 3</t>
  </si>
  <si>
    <t>Język obcy 4</t>
  </si>
  <si>
    <t>Medycyna fizykalna 1 – podstawy fizykoterapii</t>
  </si>
  <si>
    <t>Medycyna fizykalna 2 – nowoczesne metody fizykoterapii</t>
  </si>
  <si>
    <t>Praktyka asystencka</t>
  </si>
  <si>
    <t>Wakacyjna praktyka z kinezyterapii</t>
  </si>
  <si>
    <t>Praktyka z fizjoterapii klinicznej, fizykoterapii i masażu</t>
  </si>
  <si>
    <t>Wakacyjna praktyka profilowana - wybieralna</t>
  </si>
  <si>
    <t>F. PRAKTYKI FIZJOTERAPEUTYCZNE - ZAKRES PRAKTYK</t>
  </si>
  <si>
    <t>Historia fizjoterapii</t>
  </si>
  <si>
    <t>Sport osób z niepełnosprawnościami</t>
  </si>
  <si>
    <t>Seminarium magisterskie 1</t>
  </si>
  <si>
    <t>Seminarium magisterskie 2</t>
  </si>
  <si>
    <t>Praca w zespole badawczym 1</t>
  </si>
  <si>
    <t>Praca w zespole badawczym 2</t>
  </si>
  <si>
    <t>Adaptowana aktywność fizyczna</t>
  </si>
  <si>
    <t>Metody specjalne fizjoterapii 1</t>
  </si>
  <si>
    <t>Metody specjalne fizjoterapii 2</t>
  </si>
  <si>
    <t>Kliniczne podstawy fizjoterapii w reumatologii</t>
  </si>
  <si>
    <t>Praktyka z fizjoterapii klinicznej, fizykoterapii i masażu - praktyka semestralna</t>
  </si>
  <si>
    <t>Przedmiot fakultatywny 1</t>
  </si>
  <si>
    <t>Przedmiot fakultatywny 2</t>
  </si>
  <si>
    <t>Przedmiot fakultatywny 3</t>
  </si>
  <si>
    <t>Przedmiot fakultatywny 4</t>
  </si>
  <si>
    <t>Przedmiot fakultatywny 5</t>
  </si>
  <si>
    <t>Przedmiot fakultatywny 6</t>
  </si>
  <si>
    <t>Przedmiot fakultatywny 7</t>
  </si>
  <si>
    <t>Przedmiot fakultatywny 8</t>
  </si>
  <si>
    <t>Przedmiot fakultatywny 9</t>
  </si>
  <si>
    <t>Przedmiot fakultatywny 10</t>
  </si>
  <si>
    <t>Seminarium magisterskie 3</t>
  </si>
  <si>
    <t>Medycyna fizykalna 3 – balneoklimatologia i odnowa biologiczna</t>
  </si>
  <si>
    <t>Ekonomia, system ochrony zdrowia i technologie informacyjne</t>
  </si>
  <si>
    <t>semestr zimowy - I</t>
  </si>
  <si>
    <t>semestr letni - II</t>
  </si>
  <si>
    <t>ćwiczenia audytoryjne CA)</t>
  </si>
  <si>
    <t>* - przedmioty, w ramach, których realizowane są efekty kształcenia związane ze zdobywaniem przez studenta pogłębionej wiedzy oraz umiejętności prowadzenia badań naukowych</t>
  </si>
  <si>
    <t>………………………………………………</t>
  </si>
  <si>
    <t>Uzgodniono z Samorządem</t>
  </si>
  <si>
    <t>Sporządził</t>
  </si>
  <si>
    <t>data i podpis Dziekana Wydziału</t>
  </si>
  <si>
    <r>
      <t xml:space="preserve">Rok studiów </t>
    </r>
    <r>
      <rPr>
        <b/>
        <sz val="11"/>
        <rFont val="Arial"/>
        <family val="2"/>
      </rPr>
      <t>3</t>
    </r>
  </si>
  <si>
    <r>
      <t xml:space="preserve">Rok studiów </t>
    </r>
    <r>
      <rPr>
        <b/>
        <sz val="11"/>
        <rFont val="Arial"/>
        <family val="2"/>
      </rPr>
      <t>4</t>
    </r>
  </si>
  <si>
    <r>
      <t xml:space="preserve">Rok studiów </t>
    </r>
    <r>
      <rPr>
        <b/>
        <sz val="11"/>
        <rFont val="Arial"/>
        <family val="2"/>
      </rPr>
      <t>5</t>
    </r>
  </si>
  <si>
    <t>C. PODSTAWY FIZJOTERAPII</t>
  </si>
  <si>
    <t>Metodologia badań naukowych</t>
  </si>
  <si>
    <t>Kliniczne podstawy fizjoterapii w ortopedii i traumatologii 1</t>
  </si>
  <si>
    <t>Kliniczne podstawy fizjoterapii w ortopedii i traumatologii 2</t>
  </si>
  <si>
    <t>Kliniczne podstawy fizjoterapii w neurologii i neurochirurgii 1</t>
  </si>
  <si>
    <t>Kliniczne podstawy fizjoterapii w neurologii i neurochirurgii 2</t>
  </si>
  <si>
    <t>Kliniczne podstawy fizjoterapii w kardiologii i kardiochirurgii 1</t>
  </si>
  <si>
    <t>Kliniczne podstawy fizjoterapii w kardiologii i kardiochirurgii 2</t>
  </si>
  <si>
    <t>Kliniczne podstawy fizjoterapii w onkologii i medycynie paliatywnej 1</t>
  </si>
  <si>
    <t>Kliniczne podstawy fizjoterapii w onkologii i medycynie paliatywnej 2</t>
  </si>
  <si>
    <t>Fizjoterapia kliniczna w dysfunkcjach układu ruchu w medycynie sportowej 1</t>
  </si>
  <si>
    <t>Fizjoterapia kliniczna w dysfunkcjach układu ruchu w medycynie sportowej 2</t>
  </si>
  <si>
    <t>Fizjoterapia kliniczna w dysfunkcjach układu ruchu w ortopedii i traumatologii 1</t>
  </si>
  <si>
    <t>Fizjoterapia kliniczna w dysfunkcjach układu ruchu w ortopedii i traumatologii 2</t>
  </si>
  <si>
    <t>Fizjoterapia w chorobach wewnętrznych w kardiologii i kardiochirurgii 1</t>
  </si>
  <si>
    <t>Fizjoterapia w chorobach wewnętrznych w kardiologii i kardiochirurgii 2</t>
  </si>
  <si>
    <t>Fizjoterapia kliniczna w dysfunkcjach układu ruchu w neurologii i neurochirurgii 1</t>
  </si>
  <si>
    <t>Fizjoterapia kliniczna w dysfunkcjach układu ruchu w neurologii i neurochirurgii 2</t>
  </si>
  <si>
    <t>Rozwój psychomotoryczny dziecka</t>
  </si>
  <si>
    <t>semestr zimowy - III</t>
  </si>
  <si>
    <t>semestr letni - IV</t>
  </si>
  <si>
    <t>semestr zimowy - V</t>
  </si>
  <si>
    <t>semestr letni - VI</t>
  </si>
  <si>
    <t>semestr zimowy - VII</t>
  </si>
  <si>
    <t>semestr letni - VIII</t>
  </si>
  <si>
    <t>semestr zimowy - IX</t>
  </si>
  <si>
    <t>semestr letni - X</t>
  </si>
  <si>
    <t xml:space="preserve">Rehabilitacja w zaburzeniach okresu okołoporodowego </t>
  </si>
  <si>
    <t>Współczesne metody leczenia skolioz</t>
  </si>
  <si>
    <t>Podstawy medycyny sportowej</t>
  </si>
  <si>
    <t>Rehabilitacja w zaburzeniach psychicznych u dzieci i młodzieży</t>
  </si>
  <si>
    <t>Metody walki z bólem w fizjoterapii</t>
  </si>
  <si>
    <t>Sport w ujęciu urbanizacyjnym - urazy, profilaktyka, fizjoterapia</t>
  </si>
  <si>
    <t xml:space="preserve">Podstawy treningu terapeutycznego w fizjoterapii </t>
  </si>
  <si>
    <t>Przedmiot fakultatywny 11</t>
  </si>
  <si>
    <t>Przedmiot fakultatywny 12</t>
  </si>
  <si>
    <t>Psychologia 1 - psychologia ogólna i psychoterapia</t>
  </si>
  <si>
    <t>Kinezjologia</t>
  </si>
  <si>
    <t>Psychologia 2 - psychologia kliniczna i komunikacja kliniczna</t>
  </si>
  <si>
    <t>Diagnostyka obrazowa</t>
  </si>
  <si>
    <t>Podstawy kinesiotapingu</t>
  </si>
  <si>
    <t>Zaawansowane techniki terapii manualnej</t>
  </si>
  <si>
    <t>Fizjoterapia w schorzeniach uroginekologicznych</t>
  </si>
  <si>
    <t xml:space="preserve">PLAN STUDIÓW na rok akademicki 2020/2021 </t>
  </si>
  <si>
    <r>
      <t xml:space="preserve">Wydział </t>
    </r>
    <r>
      <rPr>
        <b/>
        <sz val="11"/>
        <color indexed="8"/>
        <rFont val="Arial"/>
        <family val="2"/>
      </rPr>
      <t>Nauk o Zdrowiu</t>
    </r>
  </si>
  <si>
    <r>
      <t xml:space="preserve">Kierunek </t>
    </r>
    <r>
      <rPr>
        <b/>
        <sz val="11"/>
        <color indexed="8"/>
        <rFont val="Arial"/>
        <family val="2"/>
      </rPr>
      <t>Fizjoterapia</t>
    </r>
  </si>
  <si>
    <r>
      <t xml:space="preserve">Rok studiów </t>
    </r>
    <r>
      <rPr>
        <b/>
        <sz val="11"/>
        <color indexed="8"/>
        <rFont val="Arial"/>
        <family val="2"/>
      </rPr>
      <t>1</t>
    </r>
  </si>
  <si>
    <r>
      <t xml:space="preserve">Forma studiów </t>
    </r>
    <r>
      <rPr>
        <b/>
        <sz val="11"/>
        <color indexed="8"/>
        <rFont val="Arial"/>
        <family val="2"/>
      </rPr>
      <t>stacjonarna</t>
    </r>
  </si>
  <si>
    <r>
      <t xml:space="preserve">Studia </t>
    </r>
    <r>
      <rPr>
        <b/>
        <sz val="11"/>
        <color indexed="8"/>
        <rFont val="Arial"/>
        <family val="2"/>
      </rPr>
      <t>jednolite magisterskie</t>
    </r>
  </si>
  <si>
    <t xml:space="preserve">PLAN STUDIÓW na rok akademicki 2021/2022 </t>
  </si>
  <si>
    <r>
      <t xml:space="preserve">Rok studiów </t>
    </r>
    <r>
      <rPr>
        <b/>
        <sz val="11"/>
        <color indexed="8"/>
        <rFont val="Arial"/>
        <family val="2"/>
      </rPr>
      <t>2</t>
    </r>
  </si>
  <si>
    <t xml:space="preserve">PLAN STUDIÓW na rok akademicki 2022/2023 </t>
  </si>
  <si>
    <t xml:space="preserve">PLAN STUDIÓW na rok akademicki 2023/2024 </t>
  </si>
  <si>
    <t xml:space="preserve">PLAN STUDIÓW na rok akademicki 2024/2025 </t>
  </si>
  <si>
    <r>
      <t xml:space="preserve">Rok studiów </t>
    </r>
    <r>
      <rPr>
        <b/>
        <sz val="11"/>
        <rFont val="Arial"/>
        <family val="2"/>
      </rPr>
      <t>3-5</t>
    </r>
  </si>
  <si>
    <t>załącznik nr 3.2</t>
  </si>
  <si>
    <t>PLAN STUDIÓW na cykl kształcenia 2020-2025</t>
  </si>
  <si>
    <t>cykl 2020-2025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</si>
</sst>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40"/>
      <name val="Arial"/>
      <family val="2"/>
    </font>
    <font>
      <sz val="10"/>
      <color indexed="40"/>
      <name val="Arial"/>
      <family val="2"/>
    </font>
    <font>
      <sz val="8"/>
      <color indexed="4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B0F0"/>
      <name val="Arial"/>
      <family val="2"/>
    </font>
    <font>
      <sz val="10"/>
      <color rgb="FF00B0F0"/>
      <name val="Arial"/>
      <family val="2"/>
    </font>
    <font>
      <sz val="8"/>
      <color rgb="FF00B0F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/>
      <top style="medium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1" fontId="0" fillId="0" borderId="1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textRotation="90"/>
    </xf>
    <xf numFmtId="0" fontId="5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textRotation="90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5" fillId="0" borderId="29" xfId="0" applyFont="1" applyFill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22" xfId="0" applyFont="1" applyFill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  <xf numFmtId="1" fontId="58" fillId="33" borderId="17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164" fontId="58" fillId="33" borderId="10" xfId="0" applyNumberFormat="1" applyFont="1" applyFill="1" applyBorder="1" applyAlignment="1">
      <alignment horizontal="center" vertical="center"/>
    </xf>
    <xf numFmtId="1" fontId="58" fillId="33" borderId="14" xfId="0" applyNumberFormat="1" applyFont="1" applyFill="1" applyBorder="1" applyAlignment="1">
      <alignment horizontal="center" vertical="center"/>
    </xf>
    <xf numFmtId="1" fontId="58" fillId="33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1" fontId="59" fillId="33" borderId="10" xfId="0" applyNumberFormat="1" applyFont="1" applyFill="1" applyBorder="1" applyAlignment="1">
      <alignment horizontal="center" vertical="center"/>
    </xf>
    <xf numFmtId="164" fontId="58" fillId="33" borderId="20" xfId="0" applyNumberFormat="1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/>
    </xf>
    <xf numFmtId="164" fontId="58" fillId="33" borderId="15" xfId="0" applyNumberFormat="1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1" fontId="58" fillId="33" borderId="15" xfId="0" applyNumberFormat="1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8" fillId="33" borderId="29" xfId="0" applyFont="1" applyFill="1" applyBorder="1" applyAlignment="1">
      <alignment horizontal="center" vertical="center"/>
    </xf>
    <xf numFmtId="164" fontId="58" fillId="33" borderId="29" xfId="0" applyNumberFormat="1" applyFont="1" applyFill="1" applyBorder="1" applyAlignment="1">
      <alignment horizontal="center" vertical="center"/>
    </xf>
    <xf numFmtId="1" fontId="58" fillId="33" borderId="13" xfId="0" applyNumberFormat="1" applyFont="1" applyFill="1" applyBorder="1" applyAlignment="1">
      <alignment horizontal="center" vertical="center"/>
    </xf>
    <xf numFmtId="1" fontId="58" fillId="33" borderId="29" xfId="0" applyNumberFormat="1" applyFont="1" applyFill="1" applyBorder="1" applyAlignment="1">
      <alignment horizontal="center" vertical="center"/>
    </xf>
    <xf numFmtId="0" fontId="59" fillId="33" borderId="29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57" fillId="0" borderId="10" xfId="51" applyFont="1" applyFill="1" applyBorder="1" applyAlignment="1">
      <alignment horizontal="left" vertical="center" wrapText="1"/>
      <protection/>
    </xf>
    <xf numFmtId="0" fontId="60" fillId="0" borderId="20" xfId="0" applyFont="1" applyBorder="1" applyAlignment="1">
      <alignment horizontal="left" vertical="center" wrapText="1"/>
    </xf>
    <xf numFmtId="0" fontId="61" fillId="0" borderId="21" xfId="0" applyFont="1" applyBorder="1" applyAlignment="1">
      <alignment horizontal="center" vertical="center"/>
    </xf>
    <xf numFmtId="1" fontId="61" fillId="0" borderId="34" xfId="0" applyNumberFormat="1" applyFont="1" applyBorder="1" applyAlignment="1">
      <alignment horizontal="center" vertical="center"/>
    </xf>
    <xf numFmtId="1" fontId="61" fillId="0" borderId="21" xfId="0" applyNumberFormat="1" applyFont="1" applyFill="1" applyBorder="1" applyAlignment="1">
      <alignment horizontal="center" vertical="center"/>
    </xf>
    <xf numFmtId="1" fontId="61" fillId="0" borderId="21" xfId="0" applyNumberFormat="1" applyFont="1" applyBorder="1" applyAlignment="1">
      <alignment horizontal="center" vertical="center"/>
    </xf>
    <xf numFmtId="1" fontId="62" fillId="0" borderId="10" xfId="0" applyNumberFormat="1" applyFont="1" applyBorder="1" applyAlignment="1">
      <alignment horizontal="center" vertical="center"/>
    </xf>
    <xf numFmtId="1" fontId="62" fillId="0" borderId="21" xfId="0" applyNumberFormat="1" applyFont="1" applyBorder="1" applyAlignment="1">
      <alignment horizontal="center" vertical="center"/>
    </xf>
    <xf numFmtId="164" fontId="61" fillId="0" borderId="35" xfId="0" applyNumberFormat="1" applyFont="1" applyBorder="1" applyAlignment="1">
      <alignment horizontal="center" vertical="center"/>
    </xf>
    <xf numFmtId="1" fontId="62" fillId="0" borderId="29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11" xfId="0" applyFont="1" applyBorder="1" applyAlignment="1">
      <alignment horizontal="center" textRotation="90"/>
    </xf>
    <xf numFmtId="0" fontId="58" fillId="0" borderId="12" xfId="0" applyFont="1" applyBorder="1" applyAlignment="1">
      <alignment horizontal="center" textRotation="90"/>
    </xf>
    <xf numFmtId="0" fontId="58" fillId="0" borderId="13" xfId="0" applyFont="1" applyBorder="1" applyAlignment="1">
      <alignment horizontal="center" textRotation="90"/>
    </xf>
    <xf numFmtId="0" fontId="58" fillId="0" borderId="13" xfId="0" applyFont="1" applyFill="1" applyBorder="1" applyAlignment="1">
      <alignment horizontal="center" textRotation="90"/>
    </xf>
    <xf numFmtId="0" fontId="58" fillId="0" borderId="19" xfId="0" applyFont="1" applyBorder="1" applyAlignment="1">
      <alignment horizontal="center" textRotation="90"/>
    </xf>
    <xf numFmtId="0" fontId="58" fillId="0" borderId="0" xfId="0" applyFont="1" applyBorder="1" applyAlignment="1">
      <alignment/>
    </xf>
    <xf numFmtId="0" fontId="57" fillId="0" borderId="18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58" fillId="0" borderId="34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164" fontId="58" fillId="0" borderId="21" xfId="0" applyNumberFormat="1" applyFont="1" applyBorder="1" applyAlignment="1">
      <alignment horizontal="center" vertical="center"/>
    </xf>
    <xf numFmtId="1" fontId="58" fillId="0" borderId="21" xfId="0" applyNumberFormat="1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164" fontId="58" fillId="0" borderId="35" xfId="0" applyNumberFormat="1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164" fontId="58" fillId="0" borderId="23" xfId="0" applyNumberFormat="1" applyFont="1" applyBorder="1" applyAlignment="1">
      <alignment horizontal="center" vertical="center"/>
    </xf>
    <xf numFmtId="164" fontId="58" fillId="0" borderId="14" xfId="0" applyNumberFormat="1" applyFont="1" applyBorder="1" applyAlignment="1">
      <alignment horizontal="center" vertical="center"/>
    </xf>
    <xf numFmtId="1" fontId="58" fillId="0" borderId="14" xfId="0" applyNumberFormat="1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64" fontId="63" fillId="0" borderId="27" xfId="0" applyNumberFormat="1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64" fontId="58" fillId="0" borderId="10" xfId="0" applyNumberFormat="1" applyFont="1" applyBorder="1" applyAlignment="1">
      <alignment horizontal="center" vertical="center"/>
    </xf>
    <xf numFmtId="1" fontId="58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164" fontId="58" fillId="0" borderId="36" xfId="0" applyNumberFormat="1" applyFont="1" applyBorder="1" applyAlignment="1">
      <alignment horizontal="center" vertical="center"/>
    </xf>
    <xf numFmtId="0" fontId="57" fillId="0" borderId="22" xfId="0" applyFont="1" applyFill="1" applyBorder="1" applyAlignment="1">
      <alignment horizontal="left" vertical="center" wrapText="1"/>
    </xf>
    <xf numFmtId="164" fontId="58" fillId="0" borderId="15" xfId="0" applyNumberFormat="1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/>
    </xf>
    <xf numFmtId="0" fontId="58" fillId="0" borderId="0" xfId="0" applyFont="1" applyFill="1" applyBorder="1" applyAlignment="1">
      <alignment/>
    </xf>
    <xf numFmtId="0" fontId="58" fillId="0" borderId="10" xfId="0" applyFont="1" applyBorder="1" applyAlignment="1">
      <alignment/>
    </xf>
    <xf numFmtId="1" fontId="58" fillId="0" borderId="10" xfId="0" applyNumberFormat="1" applyFont="1" applyFill="1" applyBorder="1" applyAlignment="1">
      <alignment horizontal="center" vertical="center"/>
    </xf>
    <xf numFmtId="1" fontId="58" fillId="0" borderId="14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Fill="1" applyBorder="1" applyAlignment="1">
      <alignment horizontal="left" vertical="center" wrapText="1"/>
    </xf>
    <xf numFmtId="0" fontId="58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164" fontId="58" fillId="0" borderId="38" xfId="0" applyNumberFormat="1" applyFont="1" applyBorder="1" applyAlignment="1">
      <alignment horizontal="center" vertical="center"/>
    </xf>
    <xf numFmtId="1" fontId="58" fillId="0" borderId="39" xfId="0" applyNumberFormat="1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164" fontId="58" fillId="0" borderId="40" xfId="0" applyNumberFormat="1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164" fontId="58" fillId="0" borderId="30" xfId="0" applyNumberFormat="1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1" fontId="58" fillId="0" borderId="30" xfId="0" applyNumberFormat="1" applyFont="1" applyBorder="1" applyAlignment="1">
      <alignment horizontal="center" vertical="center"/>
    </xf>
    <xf numFmtId="164" fontId="58" fillId="0" borderId="29" xfId="0" applyNumberFormat="1" applyFont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1" fontId="58" fillId="0" borderId="29" xfId="0" applyNumberFormat="1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1" fontId="58" fillId="0" borderId="16" xfId="0" applyNumberFormat="1" applyFont="1" applyBorder="1" applyAlignment="1">
      <alignment horizontal="center" vertical="center"/>
    </xf>
    <xf numFmtId="164" fontId="58" fillId="0" borderId="16" xfId="0" applyNumberFormat="1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35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/>
    </xf>
    <xf numFmtId="164" fontId="58" fillId="0" borderId="12" xfId="0" applyNumberFormat="1" applyFont="1" applyBorder="1" applyAlignment="1">
      <alignment horizontal="center" vertical="center"/>
    </xf>
    <xf numFmtId="164" fontId="58" fillId="0" borderId="13" xfId="0" applyNumberFormat="1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36" xfId="0" applyFont="1" applyBorder="1" applyAlignment="1">
      <alignment horizontal="left" vertical="center" wrapText="1"/>
    </xf>
    <xf numFmtId="1" fontId="59" fillId="0" borderId="10" xfId="0" applyNumberFormat="1" applyFont="1" applyBorder="1" applyAlignment="1">
      <alignment horizontal="center" vertical="center"/>
    </xf>
    <xf numFmtId="1" fontId="58" fillId="0" borderId="15" xfId="0" applyNumberFormat="1" applyFont="1" applyBorder="1" applyAlignment="1">
      <alignment horizontal="center" vertical="center"/>
    </xf>
    <xf numFmtId="164" fontId="58" fillId="0" borderId="27" xfId="0" applyNumberFormat="1" applyFont="1" applyBorder="1" applyAlignment="1">
      <alignment horizontal="center" vertical="center"/>
    </xf>
    <xf numFmtId="164" fontId="58" fillId="0" borderId="20" xfId="0" applyNumberFormat="1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43" xfId="0" applyFont="1" applyBorder="1" applyAlignment="1">
      <alignment horizontal="left" vertical="center" wrapText="1"/>
    </xf>
    <xf numFmtId="1" fontId="58" fillId="0" borderId="38" xfId="0" applyNumberFormat="1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1" fontId="59" fillId="0" borderId="29" xfId="0" applyNumberFormat="1" applyFont="1" applyBorder="1" applyAlignment="1">
      <alignment horizontal="center" vertical="center"/>
    </xf>
    <xf numFmtId="164" fontId="58" fillId="0" borderId="43" xfId="0" applyNumberFormat="1" applyFont="1" applyBorder="1" applyAlignment="1">
      <alignment horizontal="center" vertical="center"/>
    </xf>
    <xf numFmtId="1" fontId="63" fillId="0" borderId="31" xfId="0" applyNumberFormat="1" applyFont="1" applyBorder="1" applyAlignment="1">
      <alignment horizontal="center" vertical="center"/>
    </xf>
    <xf numFmtId="164" fontId="63" fillId="0" borderId="19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20" xfId="0" applyFont="1" applyBorder="1" applyAlignment="1">
      <alignment horizontal="left" vertical="center" wrapText="1"/>
    </xf>
    <xf numFmtId="1" fontId="59" fillId="0" borderId="21" xfId="0" applyNumberFormat="1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1" fontId="58" fillId="0" borderId="23" xfId="0" applyNumberFormat="1" applyFont="1" applyBorder="1" applyAlignment="1">
      <alignment horizontal="center" vertical="center"/>
    </xf>
    <xf numFmtId="0" fontId="57" fillId="0" borderId="32" xfId="0" applyFont="1" applyBorder="1" applyAlignment="1">
      <alignment horizontal="left" vertical="center" wrapText="1"/>
    </xf>
    <xf numFmtId="1" fontId="59" fillId="0" borderId="38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1" fontId="58" fillId="0" borderId="17" xfId="0" applyNumberFormat="1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left" vertical="center" wrapText="1"/>
    </xf>
    <xf numFmtId="1" fontId="58" fillId="0" borderId="21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top"/>
    </xf>
    <xf numFmtId="1" fontId="58" fillId="0" borderId="0" xfId="0" applyNumberFormat="1" applyFont="1" applyAlignment="1">
      <alignment/>
    </xf>
    <xf numFmtId="0" fontId="57" fillId="0" borderId="0" xfId="0" applyFont="1" applyAlignment="1">
      <alignment vertical="top"/>
    </xf>
    <xf numFmtId="0" fontId="66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1" fontId="58" fillId="0" borderId="0" xfId="0" applyNumberFormat="1" applyFont="1" applyBorder="1" applyAlignment="1">
      <alignment horizontal="center" vertical="center"/>
    </xf>
    <xf numFmtId="1" fontId="63" fillId="0" borderId="25" xfId="0" applyNumberFormat="1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164" fontId="65" fillId="0" borderId="10" xfId="0" applyNumberFormat="1" applyFont="1" applyBorder="1" applyAlignment="1">
      <alignment horizontal="center" vertical="center"/>
    </xf>
    <xf numFmtId="0" fontId="57" fillId="0" borderId="24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center" vertical="center"/>
    </xf>
    <xf numFmtId="0" fontId="58" fillId="0" borderId="29" xfId="0" applyFont="1" applyBorder="1" applyAlignment="1">
      <alignment/>
    </xf>
    <xf numFmtId="0" fontId="59" fillId="0" borderId="29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11" xfId="0" applyFont="1" applyFill="1" applyBorder="1" applyAlignment="1">
      <alignment horizontal="center" textRotation="90"/>
    </xf>
    <xf numFmtId="0" fontId="58" fillId="0" borderId="12" xfId="0" applyFont="1" applyFill="1" applyBorder="1" applyAlignment="1">
      <alignment horizontal="center" textRotation="90"/>
    </xf>
    <xf numFmtId="0" fontId="58" fillId="0" borderId="19" xfId="0" applyFont="1" applyFill="1" applyBorder="1" applyAlignment="1">
      <alignment horizontal="center" textRotation="90"/>
    </xf>
    <xf numFmtId="0" fontId="57" fillId="0" borderId="20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1" fontId="59" fillId="0" borderId="21" xfId="0" applyNumberFormat="1" applyFont="1" applyFill="1" applyBorder="1" applyAlignment="1">
      <alignment horizontal="center" vertical="center"/>
    </xf>
    <xf numFmtId="164" fontId="58" fillId="0" borderId="35" xfId="0" applyNumberFormat="1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164" fontId="58" fillId="0" borderId="23" xfId="0" applyNumberFormat="1" applyFont="1" applyFill="1" applyBorder="1" applyAlignment="1">
      <alignment horizontal="center" vertical="center"/>
    </xf>
    <xf numFmtId="164" fontId="58" fillId="0" borderId="14" xfId="0" applyNumberFormat="1" applyFont="1" applyFill="1" applyBorder="1" applyAlignment="1">
      <alignment horizontal="center" vertical="center"/>
    </xf>
    <xf numFmtId="0" fontId="59" fillId="0" borderId="21" xfId="0" applyFont="1" applyFill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1" fontId="63" fillId="0" borderId="25" xfId="0" applyNumberFormat="1" applyFont="1" applyFill="1" applyBorder="1" applyAlignment="1">
      <alignment horizontal="center" vertical="center"/>
    </xf>
    <xf numFmtId="164" fontId="63" fillId="0" borderId="27" xfId="0" applyNumberFormat="1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8" xfId="0" applyFont="1" applyFill="1" applyBorder="1" applyAlignment="1">
      <alignment horizontal="center" vertical="center"/>
    </xf>
    <xf numFmtId="1" fontId="59" fillId="0" borderId="38" xfId="0" applyNumberFormat="1" applyFont="1" applyFill="1" applyBorder="1" applyAlignment="1">
      <alignment horizontal="center" vertical="center"/>
    </xf>
    <xf numFmtId="164" fontId="58" fillId="0" borderId="40" xfId="0" applyNumberFormat="1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" fontId="59" fillId="0" borderId="10" xfId="0" applyNumberFormat="1" applyFont="1" applyFill="1" applyBorder="1" applyAlignment="1">
      <alignment horizontal="center" vertical="center"/>
    </xf>
    <xf numFmtId="164" fontId="58" fillId="0" borderId="36" xfId="0" applyNumberFormat="1" applyFont="1" applyFill="1" applyBorder="1" applyAlignment="1">
      <alignment horizontal="center" vertical="center"/>
    </xf>
    <xf numFmtId="1" fontId="63" fillId="0" borderId="31" xfId="0" applyNumberFormat="1" applyFont="1" applyFill="1" applyBorder="1" applyAlignment="1">
      <alignment horizontal="center" vertical="center"/>
    </xf>
    <xf numFmtId="164" fontId="63" fillId="0" borderId="19" xfId="0" applyNumberFormat="1" applyFont="1" applyFill="1" applyBorder="1" applyAlignment="1">
      <alignment horizontal="center" vertical="center"/>
    </xf>
    <xf numFmtId="1" fontId="58" fillId="0" borderId="16" xfId="0" applyNumberFormat="1" applyFont="1" applyFill="1" applyBorder="1" applyAlignment="1">
      <alignment horizontal="center" vertical="center"/>
    </xf>
    <xf numFmtId="164" fontId="58" fillId="0" borderId="16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/>
    </xf>
    <xf numFmtId="0" fontId="58" fillId="0" borderId="20" xfId="0" applyFont="1" applyFill="1" applyBorder="1" applyAlignment="1">
      <alignment horizontal="center" vertical="center"/>
    </xf>
    <xf numFmtId="1" fontId="63" fillId="0" borderId="26" xfId="0" applyNumberFormat="1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164" fontId="58" fillId="0" borderId="10" xfId="0" applyNumberFormat="1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164" fontId="58" fillId="0" borderId="15" xfId="0" applyNumberFormat="1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/>
    </xf>
    <xf numFmtId="0" fontId="57" fillId="0" borderId="29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left" vertical="center" wrapText="1"/>
    </xf>
    <xf numFmtId="0" fontId="57" fillId="0" borderId="27" xfId="0" applyFont="1" applyFill="1" applyBorder="1" applyAlignment="1">
      <alignment horizontal="left" vertical="center" wrapText="1"/>
    </xf>
    <xf numFmtId="1" fontId="58" fillId="0" borderId="18" xfId="0" applyNumberFormat="1" applyFont="1" applyFill="1" applyBorder="1" applyAlignment="1">
      <alignment horizontal="center" vertical="center"/>
    </xf>
    <xf numFmtId="1" fontId="59" fillId="0" borderId="14" xfId="0" applyNumberFormat="1" applyFont="1" applyFill="1" applyBorder="1" applyAlignment="1">
      <alignment horizontal="center" vertical="center"/>
    </xf>
    <xf numFmtId="164" fontId="58" fillId="0" borderId="20" xfId="0" applyNumberFormat="1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164" fontId="63" fillId="0" borderId="48" xfId="0" applyNumberFormat="1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1" fontId="58" fillId="0" borderId="17" xfId="0" applyNumberFormat="1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left" vertical="center" wrapText="1"/>
    </xf>
    <xf numFmtId="1" fontId="58" fillId="0" borderId="15" xfId="0" applyNumberFormat="1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left" vertical="center" wrapText="1"/>
    </xf>
    <xf numFmtId="0" fontId="58" fillId="0" borderId="38" xfId="0" applyFont="1" applyFill="1" applyBorder="1" applyAlignment="1">
      <alignment/>
    </xf>
    <xf numFmtId="164" fontId="58" fillId="0" borderId="49" xfId="0" applyNumberFormat="1" applyFont="1" applyFill="1" applyBorder="1" applyAlignment="1">
      <alignment horizontal="center" vertical="center"/>
    </xf>
    <xf numFmtId="164" fontId="58" fillId="0" borderId="38" xfId="0" applyNumberFormat="1" applyFont="1" applyFill="1" applyBorder="1" applyAlignment="1">
      <alignment horizontal="center" vertical="center"/>
    </xf>
    <xf numFmtId="1" fontId="58" fillId="0" borderId="39" xfId="0" applyNumberFormat="1" applyFont="1" applyFill="1" applyBorder="1" applyAlignment="1">
      <alignment horizontal="center" vertical="center"/>
    </xf>
    <xf numFmtId="1" fontId="58" fillId="0" borderId="38" xfId="0" applyNumberFormat="1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1" fontId="63" fillId="0" borderId="51" xfId="0" applyNumberFormat="1" applyFont="1" applyFill="1" applyBorder="1" applyAlignment="1">
      <alignment horizontal="center" vertical="center"/>
    </xf>
    <xf numFmtId="164" fontId="63" fillId="0" borderId="52" xfId="0" applyNumberFormat="1" applyFont="1" applyFill="1" applyBorder="1" applyAlignment="1">
      <alignment horizontal="center" vertical="center"/>
    </xf>
    <xf numFmtId="164" fontId="58" fillId="0" borderId="53" xfId="0" applyNumberFormat="1" applyFont="1" applyFill="1" applyBorder="1" applyAlignment="1">
      <alignment horizontal="center" vertical="center"/>
    </xf>
    <xf numFmtId="164" fontId="58" fillId="0" borderId="54" xfId="0" applyNumberFormat="1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164" fontId="58" fillId="0" borderId="29" xfId="0" applyNumberFormat="1" applyFont="1" applyFill="1" applyBorder="1" applyAlignment="1">
      <alignment horizontal="center" vertical="center"/>
    </xf>
    <xf numFmtId="1" fontId="58" fillId="0" borderId="13" xfId="0" applyNumberFormat="1" applyFont="1" applyFill="1" applyBorder="1" applyAlignment="1">
      <alignment horizontal="center" vertical="center"/>
    </xf>
    <xf numFmtId="1" fontId="58" fillId="0" borderId="29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1" fontId="58" fillId="0" borderId="28" xfId="0" applyNumberFormat="1" applyFont="1" applyFill="1" applyBorder="1" applyAlignment="1">
      <alignment horizontal="center" vertical="center"/>
    </xf>
    <xf numFmtId="1" fontId="58" fillId="0" borderId="30" xfId="0" applyNumberFormat="1" applyFont="1" applyFill="1" applyBorder="1" applyAlignment="1">
      <alignment horizontal="center" vertical="center"/>
    </xf>
    <xf numFmtId="1" fontId="59" fillId="0" borderId="29" xfId="0" applyNumberFormat="1" applyFont="1" applyFill="1" applyBorder="1" applyAlignment="1">
      <alignment horizontal="center" vertical="center"/>
    </xf>
    <xf numFmtId="164" fontId="58" fillId="0" borderId="32" xfId="0" applyNumberFormat="1" applyFont="1" applyFill="1" applyBorder="1" applyAlignment="1">
      <alignment horizontal="center" vertical="center"/>
    </xf>
    <xf numFmtId="164" fontId="58" fillId="0" borderId="27" xfId="0" applyNumberFormat="1" applyFont="1" applyFill="1" applyBorder="1" applyAlignment="1">
      <alignment horizontal="center" vertical="center"/>
    </xf>
    <xf numFmtId="1" fontId="58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57" fillId="0" borderId="43" xfId="0" applyFont="1" applyFill="1" applyBorder="1" applyAlignment="1">
      <alignment horizontal="left" vertical="center" wrapText="1"/>
    </xf>
    <xf numFmtId="164" fontId="58" fillId="0" borderId="30" xfId="0" applyNumberFormat="1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64" fontId="58" fillId="0" borderId="13" xfId="0" applyNumberFormat="1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1" fontId="63" fillId="0" borderId="16" xfId="0" applyNumberFormat="1" applyFont="1" applyFill="1" applyBorder="1" applyAlignment="1">
      <alignment horizontal="center" vertical="center"/>
    </xf>
    <xf numFmtId="164" fontId="63" fillId="0" borderId="55" xfId="0" applyNumberFormat="1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21" xfId="51" applyFont="1" applyFill="1" applyBorder="1" applyAlignment="1">
      <alignment horizontal="left" vertical="center" wrapText="1"/>
      <protection/>
    </xf>
    <xf numFmtId="1" fontId="58" fillId="0" borderId="23" xfId="0" applyNumberFormat="1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57" fillId="0" borderId="14" xfId="51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58" fillId="0" borderId="0" xfId="0" applyFont="1" applyAlignment="1">
      <alignment horizontal="center"/>
    </xf>
    <xf numFmtId="0" fontId="63" fillId="0" borderId="58" xfId="0" applyFont="1" applyBorder="1" applyAlignment="1">
      <alignment horizontal="center" textRotation="90"/>
    </xf>
    <xf numFmtId="0" fontId="63" fillId="0" borderId="45" xfId="0" applyFont="1" applyBorder="1" applyAlignment="1">
      <alignment horizontal="center" textRotation="90"/>
    </xf>
    <xf numFmtId="0" fontId="67" fillId="0" borderId="53" xfId="0" applyFont="1" applyBorder="1" applyAlignment="1">
      <alignment horizontal="center" vertical="center"/>
    </xf>
    <xf numFmtId="0" fontId="67" fillId="0" borderId="5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3" fillId="0" borderId="53" xfId="0" applyFont="1" applyBorder="1" applyAlignment="1">
      <alignment horizontal="right" vertical="center"/>
    </xf>
    <xf numFmtId="0" fontId="63" fillId="0" borderId="59" xfId="0" applyFont="1" applyBorder="1" applyAlignment="1">
      <alignment horizontal="right" vertical="center"/>
    </xf>
    <xf numFmtId="0" fontId="58" fillId="0" borderId="60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63" fillId="0" borderId="54" xfId="0" applyFont="1" applyBorder="1" applyAlignment="1">
      <alignment horizontal="right" vertical="center"/>
    </xf>
    <xf numFmtId="0" fontId="63" fillId="0" borderId="61" xfId="0" applyFont="1" applyBorder="1" applyAlignment="1">
      <alignment horizontal="center" textRotation="90"/>
    </xf>
    <xf numFmtId="0" fontId="63" fillId="0" borderId="31" xfId="0" applyFont="1" applyBorder="1" applyAlignment="1">
      <alignment horizontal="center" textRotation="90"/>
    </xf>
    <xf numFmtId="164" fontId="67" fillId="0" borderId="53" xfId="0" applyNumberFormat="1" applyFont="1" applyBorder="1" applyAlignment="1">
      <alignment horizontal="center" vertical="center"/>
    </xf>
    <xf numFmtId="164" fontId="67" fillId="0" borderId="59" xfId="0" applyNumberFormat="1" applyFont="1" applyBorder="1" applyAlignment="1">
      <alignment horizontal="center" vertical="center"/>
    </xf>
    <xf numFmtId="164" fontId="67" fillId="0" borderId="54" xfId="0" applyNumberFormat="1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53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2" fillId="0" borderId="61" xfId="0" applyFont="1" applyBorder="1" applyAlignment="1">
      <alignment horizontal="center" textRotation="90"/>
    </xf>
    <xf numFmtId="0" fontId="2" fillId="0" borderId="31" xfId="0" applyFont="1" applyBorder="1" applyAlignment="1">
      <alignment horizontal="center" textRotation="90"/>
    </xf>
    <xf numFmtId="164" fontId="6" fillId="0" borderId="53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textRotation="90"/>
    </xf>
    <xf numFmtId="0" fontId="2" fillId="0" borderId="45" xfId="0" applyFont="1" applyBorder="1" applyAlignment="1">
      <alignment horizontal="center" textRotation="90"/>
    </xf>
    <xf numFmtId="0" fontId="58" fillId="0" borderId="0" xfId="0" applyFont="1" applyFill="1" applyAlignment="1">
      <alignment horizontal="center"/>
    </xf>
    <xf numFmtId="0" fontId="63" fillId="0" borderId="61" xfId="0" applyFont="1" applyFill="1" applyBorder="1" applyAlignment="1">
      <alignment horizontal="center" textRotation="90"/>
    </xf>
    <xf numFmtId="0" fontId="63" fillId="0" borderId="31" xfId="0" applyFont="1" applyFill="1" applyBorder="1" applyAlignment="1">
      <alignment horizontal="center" textRotation="90"/>
    </xf>
    <xf numFmtId="0" fontId="58" fillId="0" borderId="60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vertical="center"/>
    </xf>
    <xf numFmtId="0" fontId="65" fillId="0" borderId="53" xfId="0" applyFont="1" applyFill="1" applyBorder="1" applyAlignment="1">
      <alignment horizontal="center" vertical="center"/>
    </xf>
    <xf numFmtId="0" fontId="65" fillId="0" borderId="59" xfId="0" applyFont="1" applyFill="1" applyBorder="1" applyAlignment="1">
      <alignment horizontal="center" vertical="center"/>
    </xf>
    <xf numFmtId="0" fontId="65" fillId="0" borderId="54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horizontal="center" textRotation="90"/>
    </xf>
    <xf numFmtId="0" fontId="63" fillId="0" borderId="45" xfId="0" applyFont="1" applyFill="1" applyBorder="1" applyAlignment="1">
      <alignment horizontal="center" textRotation="90"/>
    </xf>
    <xf numFmtId="164" fontId="67" fillId="0" borderId="53" xfId="0" applyNumberFormat="1" applyFont="1" applyFill="1" applyBorder="1" applyAlignment="1">
      <alignment horizontal="center" vertical="center"/>
    </xf>
    <xf numFmtId="164" fontId="67" fillId="0" borderId="59" xfId="0" applyNumberFormat="1" applyFont="1" applyFill="1" applyBorder="1" applyAlignment="1">
      <alignment horizontal="center" vertical="center"/>
    </xf>
    <xf numFmtId="164" fontId="67" fillId="0" borderId="54" xfId="0" applyNumberFormat="1" applyFont="1" applyFill="1" applyBorder="1" applyAlignment="1">
      <alignment horizontal="center" vertical="center"/>
    </xf>
    <xf numFmtId="0" fontId="58" fillId="0" borderId="6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2619375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3676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3686175</xdr:colOff>
      <xdr:row>5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2672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0"/>
  <sheetViews>
    <sheetView view="pageBreakPreview" zoomScale="85" zoomScaleNormal="85" zoomScaleSheetLayoutView="85" zoomScalePageLayoutView="0" workbookViewId="0" topLeftCell="A1">
      <selection activeCell="B6" sqref="B6:AP6"/>
    </sheetView>
  </sheetViews>
  <sheetFormatPr defaultColWidth="8.8515625" defaultRowHeight="12.75"/>
  <cols>
    <col min="1" max="1" width="4.421875" style="119" customWidth="1"/>
    <col min="2" max="2" width="4.28125" style="119" customWidth="1"/>
    <col min="3" max="3" width="11.7109375" style="119" bestFit="1" customWidth="1"/>
    <col min="4" max="4" width="58.140625" style="119" customWidth="1"/>
    <col min="5" max="5" width="5.28125" style="119" customWidth="1"/>
    <col min="6" max="20" width="4.8515625" style="119" customWidth="1"/>
    <col min="21" max="21" width="6.140625" style="119" bestFit="1" customWidth="1"/>
    <col min="22" max="37" width="4.8515625" style="119" customWidth="1"/>
    <col min="38" max="38" width="5.28125" style="119" customWidth="1"/>
    <col min="39" max="39" width="6.140625" style="119" bestFit="1" customWidth="1"/>
    <col min="40" max="40" width="4.8515625" style="119" customWidth="1"/>
    <col min="41" max="41" width="5.7109375" style="119" customWidth="1"/>
    <col min="42" max="42" width="6.140625" style="119" customWidth="1"/>
  </cols>
  <sheetData>
    <row r="1" spans="35:39" ht="12.75">
      <c r="AI1" s="15" t="s">
        <v>210</v>
      </c>
      <c r="AJ1" s="15"/>
      <c r="AK1" s="15"/>
      <c r="AL1" s="15"/>
      <c r="AM1" s="15"/>
    </row>
    <row r="2" spans="35:39" ht="12.75">
      <c r="AI2" s="363"/>
      <c r="AJ2" s="364"/>
      <c r="AK2" s="364"/>
      <c r="AL2" s="364"/>
      <c r="AM2" s="364"/>
    </row>
    <row r="3" spans="35:39" ht="12.75">
      <c r="AI3" s="15"/>
      <c r="AJ3" s="15"/>
      <c r="AK3" s="15"/>
      <c r="AL3" s="15"/>
      <c r="AM3" s="15"/>
    </row>
    <row r="4" spans="35:39" ht="12.75">
      <c r="AI4" s="363"/>
      <c r="AJ4" s="364"/>
      <c r="AK4" s="364"/>
      <c r="AL4" s="364"/>
      <c r="AM4" s="364"/>
    </row>
    <row r="5" ht="12.75"/>
    <row r="6" spans="1:42" s="1" customFormat="1" ht="20.25" customHeight="1">
      <c r="A6" s="116"/>
      <c r="B6" s="349" t="s">
        <v>198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</row>
    <row r="7" spans="1:42" s="1" customFormat="1" ht="20.25" customHeight="1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349" t="s">
        <v>212</v>
      </c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</row>
    <row r="9" spans="1:42" s="2" customFormat="1" ht="15" customHeight="1">
      <c r="A9" s="118"/>
      <c r="B9" s="118" t="s">
        <v>199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</row>
    <row r="10" spans="1:42" s="2" customFormat="1" ht="15" customHeight="1">
      <c r="A10" s="118"/>
      <c r="B10" s="118" t="s">
        <v>200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</row>
    <row r="11" spans="1:42" s="2" customFormat="1" ht="15" customHeight="1">
      <c r="A11" s="118"/>
      <c r="B11" s="118" t="s">
        <v>201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</row>
    <row r="12" spans="1:42" s="2" customFormat="1" ht="15" customHeight="1">
      <c r="A12" s="118"/>
      <c r="B12" s="118" t="s">
        <v>202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</row>
    <row r="13" spans="2:3" ht="15" customHeight="1">
      <c r="B13" s="118" t="s">
        <v>203</v>
      </c>
      <c r="C13" s="118"/>
    </row>
    <row r="15" ht="13.5" thickBot="1"/>
    <row r="16" spans="2:43" ht="17.25" customHeight="1" thickBot="1">
      <c r="B16" s="356" t="s">
        <v>22</v>
      </c>
      <c r="C16" s="346" t="s">
        <v>40</v>
      </c>
      <c r="D16" s="358" t="s">
        <v>3</v>
      </c>
      <c r="E16" s="360" t="s">
        <v>144</v>
      </c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2"/>
      <c r="W16" s="360" t="s">
        <v>145</v>
      </c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2"/>
      <c r="AO16" s="339" t="s">
        <v>5</v>
      </c>
      <c r="AP16" s="351" t="s">
        <v>6</v>
      </c>
      <c r="AQ16" s="15"/>
    </row>
    <row r="17" spans="2:43" ht="243" customHeight="1" thickBot="1">
      <c r="B17" s="357"/>
      <c r="C17" s="347"/>
      <c r="D17" s="359"/>
      <c r="E17" s="120" t="s">
        <v>7</v>
      </c>
      <c r="F17" s="121" t="s">
        <v>8</v>
      </c>
      <c r="G17" s="122" t="s">
        <v>37</v>
      </c>
      <c r="H17" s="122" t="s">
        <v>9</v>
      </c>
      <c r="I17" s="122" t="s">
        <v>10</v>
      </c>
      <c r="J17" s="122" t="s">
        <v>11</v>
      </c>
      <c r="K17" s="122" t="s">
        <v>12</v>
      </c>
      <c r="L17" s="122" t="s">
        <v>13</v>
      </c>
      <c r="M17" s="122" t="s">
        <v>14</v>
      </c>
      <c r="N17" s="122" t="s">
        <v>15</v>
      </c>
      <c r="O17" s="123" t="s">
        <v>43</v>
      </c>
      <c r="P17" s="122" t="s">
        <v>18</v>
      </c>
      <c r="Q17" s="122" t="s">
        <v>16</v>
      </c>
      <c r="R17" s="122" t="s">
        <v>0</v>
      </c>
      <c r="S17" s="122" t="s">
        <v>17</v>
      </c>
      <c r="T17" s="122" t="s">
        <v>4</v>
      </c>
      <c r="U17" s="122" t="s">
        <v>1</v>
      </c>
      <c r="V17" s="124" t="s">
        <v>2</v>
      </c>
      <c r="W17" s="121" t="s">
        <v>7</v>
      </c>
      <c r="X17" s="121" t="s">
        <v>8</v>
      </c>
      <c r="Y17" s="121" t="s">
        <v>146</v>
      </c>
      <c r="Z17" s="121" t="s">
        <v>9</v>
      </c>
      <c r="AA17" s="121" t="s">
        <v>10</v>
      </c>
      <c r="AB17" s="121" t="s">
        <v>11</v>
      </c>
      <c r="AC17" s="121" t="s">
        <v>12</v>
      </c>
      <c r="AD17" s="121" t="s">
        <v>13</v>
      </c>
      <c r="AE17" s="122" t="s">
        <v>14</v>
      </c>
      <c r="AF17" s="122" t="s">
        <v>15</v>
      </c>
      <c r="AG17" s="123" t="s">
        <v>43</v>
      </c>
      <c r="AH17" s="122" t="s">
        <v>18</v>
      </c>
      <c r="AI17" s="122" t="s">
        <v>16</v>
      </c>
      <c r="AJ17" s="122" t="s">
        <v>0</v>
      </c>
      <c r="AK17" s="122" t="s">
        <v>17</v>
      </c>
      <c r="AL17" s="122" t="s">
        <v>4</v>
      </c>
      <c r="AM17" s="122" t="s">
        <v>1</v>
      </c>
      <c r="AN17" s="124" t="s">
        <v>2</v>
      </c>
      <c r="AO17" s="340"/>
      <c r="AP17" s="352"/>
      <c r="AQ17" s="15"/>
    </row>
    <row r="18" spans="1:43" ht="15" customHeight="1" thickBot="1">
      <c r="A18" s="125"/>
      <c r="B18" s="353" t="s">
        <v>63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5"/>
      <c r="AQ18" s="15"/>
    </row>
    <row r="19" spans="1:43" ht="15" customHeight="1">
      <c r="A19" s="125"/>
      <c r="B19" s="126">
        <v>1</v>
      </c>
      <c r="C19" s="127" t="s">
        <v>41</v>
      </c>
      <c r="D19" s="128" t="s">
        <v>23</v>
      </c>
      <c r="E19" s="129">
        <v>15</v>
      </c>
      <c r="F19" s="130"/>
      <c r="G19" s="130"/>
      <c r="H19" s="130">
        <v>35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0"/>
      <c r="S19" s="132">
        <f>SUM(E19:P19)</f>
        <v>50</v>
      </c>
      <c r="T19" s="132">
        <f>SUM(E19:R19)</f>
        <v>50</v>
      </c>
      <c r="U19" s="133" t="s">
        <v>27</v>
      </c>
      <c r="V19" s="134">
        <f>IF(T19=0,0,IF(T19&lt;25,0.5,TRUNC(T19/25)))</f>
        <v>2</v>
      </c>
      <c r="W19" s="135"/>
      <c r="X19" s="136"/>
      <c r="Y19" s="130"/>
      <c r="Z19" s="136"/>
      <c r="AA19" s="136"/>
      <c r="AB19" s="136"/>
      <c r="AC19" s="136"/>
      <c r="AD19" s="136"/>
      <c r="AE19" s="137"/>
      <c r="AF19" s="137"/>
      <c r="AG19" s="137"/>
      <c r="AH19" s="137"/>
      <c r="AI19" s="137"/>
      <c r="AJ19" s="130"/>
      <c r="AK19" s="138"/>
      <c r="AL19" s="138"/>
      <c r="AM19" s="133"/>
      <c r="AN19" s="139"/>
      <c r="AO19" s="140">
        <f>T19+AL19</f>
        <v>50</v>
      </c>
      <c r="AP19" s="141">
        <f>V19+AN19</f>
        <v>2</v>
      </c>
      <c r="AQ19" s="15"/>
    </row>
    <row r="20" spans="1:43" ht="15" customHeight="1">
      <c r="A20" s="125"/>
      <c r="B20" s="142">
        <v>2</v>
      </c>
      <c r="C20" s="127" t="s">
        <v>41</v>
      </c>
      <c r="D20" s="128" t="s">
        <v>24</v>
      </c>
      <c r="E20" s="143"/>
      <c r="F20" s="144"/>
      <c r="G20" s="144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4"/>
      <c r="S20" s="138"/>
      <c r="T20" s="146"/>
      <c r="U20" s="147"/>
      <c r="V20" s="148"/>
      <c r="W20" s="143">
        <v>15</v>
      </c>
      <c r="X20" s="144"/>
      <c r="Y20" s="144"/>
      <c r="Z20" s="144">
        <v>30</v>
      </c>
      <c r="AA20" s="145"/>
      <c r="AB20" s="145"/>
      <c r="AC20" s="145"/>
      <c r="AD20" s="145"/>
      <c r="AE20" s="145"/>
      <c r="AF20" s="145"/>
      <c r="AG20" s="145"/>
      <c r="AH20" s="145"/>
      <c r="AI20" s="145"/>
      <c r="AJ20" s="144">
        <v>30</v>
      </c>
      <c r="AK20" s="138">
        <f>SUM(W20:AH20)</f>
        <v>45</v>
      </c>
      <c r="AL20" s="138">
        <f>SUM(W20:AJ20)</f>
        <v>75</v>
      </c>
      <c r="AM20" s="147" t="s">
        <v>95</v>
      </c>
      <c r="AN20" s="149">
        <f>IF(AL20=0,0,IF(AL20&lt;25,0.5,TRUNC(AL20/25)))</f>
        <v>3</v>
      </c>
      <c r="AO20" s="140">
        <f aca="true" t="shared" si="0" ref="AO20:AO28">T20+AL20</f>
        <v>75</v>
      </c>
      <c r="AP20" s="141">
        <f aca="true" t="shared" si="1" ref="AP20:AP28">V20+AN20</f>
        <v>3</v>
      </c>
      <c r="AQ20" s="15"/>
    </row>
    <row r="21" spans="1:43" ht="15" customHeight="1">
      <c r="A21" s="125"/>
      <c r="B21" s="142">
        <v>3</v>
      </c>
      <c r="C21" s="127" t="s">
        <v>41</v>
      </c>
      <c r="D21" s="150" t="s">
        <v>45</v>
      </c>
      <c r="E21" s="143"/>
      <c r="F21" s="144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4"/>
      <c r="S21" s="138"/>
      <c r="T21" s="146"/>
      <c r="U21" s="147"/>
      <c r="V21" s="148"/>
      <c r="W21" s="143">
        <v>10</v>
      </c>
      <c r="X21" s="144"/>
      <c r="Y21" s="144"/>
      <c r="Z21" s="144">
        <v>10</v>
      </c>
      <c r="AA21" s="145"/>
      <c r="AB21" s="145"/>
      <c r="AC21" s="145"/>
      <c r="AD21" s="145"/>
      <c r="AE21" s="145"/>
      <c r="AF21" s="145"/>
      <c r="AG21" s="145"/>
      <c r="AH21" s="145"/>
      <c r="AI21" s="145"/>
      <c r="AJ21" s="146">
        <v>5</v>
      </c>
      <c r="AK21" s="138">
        <f>SUM(W21:AH21)</f>
        <v>20</v>
      </c>
      <c r="AL21" s="138">
        <f>SUM(W21:AJ21)</f>
        <v>25</v>
      </c>
      <c r="AM21" s="147" t="s">
        <v>27</v>
      </c>
      <c r="AN21" s="149">
        <f>IF(AL21=0,0,IF(AL21&lt;25,0.5,TRUNC(AL21/25)))</f>
        <v>1</v>
      </c>
      <c r="AO21" s="140">
        <f t="shared" si="0"/>
        <v>25</v>
      </c>
      <c r="AP21" s="141">
        <f t="shared" si="1"/>
        <v>1</v>
      </c>
      <c r="AQ21" s="15"/>
    </row>
    <row r="22" spans="1:43" ht="15" customHeight="1">
      <c r="A22" s="125"/>
      <c r="B22" s="126">
        <v>4</v>
      </c>
      <c r="C22" s="127" t="s">
        <v>41</v>
      </c>
      <c r="D22" s="150" t="s">
        <v>60</v>
      </c>
      <c r="E22" s="143">
        <v>15</v>
      </c>
      <c r="F22" s="144">
        <v>10</v>
      </c>
      <c r="G22" s="144"/>
      <c r="H22" s="151"/>
      <c r="I22" s="151"/>
      <c r="J22" s="151"/>
      <c r="K22" s="151"/>
      <c r="L22" s="151"/>
      <c r="M22" s="145"/>
      <c r="N22" s="145"/>
      <c r="O22" s="145"/>
      <c r="P22" s="145"/>
      <c r="Q22" s="145"/>
      <c r="R22" s="146"/>
      <c r="S22" s="138">
        <f>SUM(E22:P22)</f>
        <v>25</v>
      </c>
      <c r="T22" s="138">
        <f>SUM(E22:R22)</f>
        <v>25</v>
      </c>
      <c r="U22" s="147" t="s">
        <v>27</v>
      </c>
      <c r="V22" s="149">
        <f>IF(T22=0,0,IF(T22&lt;25,0.5,TRUNC(T22/25)))</f>
        <v>1</v>
      </c>
      <c r="W22" s="152"/>
      <c r="X22" s="151"/>
      <c r="Y22" s="144"/>
      <c r="Z22" s="151"/>
      <c r="AA22" s="151"/>
      <c r="AB22" s="151"/>
      <c r="AC22" s="151"/>
      <c r="AD22" s="151"/>
      <c r="AE22" s="145"/>
      <c r="AF22" s="145"/>
      <c r="AG22" s="145"/>
      <c r="AH22" s="145"/>
      <c r="AI22" s="145"/>
      <c r="AJ22" s="144"/>
      <c r="AK22" s="138"/>
      <c r="AL22" s="146"/>
      <c r="AM22" s="147"/>
      <c r="AN22" s="153"/>
      <c r="AO22" s="140">
        <f t="shared" si="0"/>
        <v>25</v>
      </c>
      <c r="AP22" s="141">
        <f t="shared" si="1"/>
        <v>1</v>
      </c>
      <c r="AQ22" s="15"/>
    </row>
    <row r="23" spans="1:43" s="16" customFormat="1" ht="15" customHeight="1">
      <c r="A23" s="125"/>
      <c r="B23" s="142">
        <v>5</v>
      </c>
      <c r="C23" s="127" t="s">
        <v>41</v>
      </c>
      <c r="D23" s="150" t="s">
        <v>25</v>
      </c>
      <c r="E23" s="143">
        <v>15</v>
      </c>
      <c r="F23" s="144">
        <v>10</v>
      </c>
      <c r="G23" s="154"/>
      <c r="H23" s="144"/>
      <c r="I23" s="151"/>
      <c r="J23" s="151"/>
      <c r="K23" s="151"/>
      <c r="L23" s="151"/>
      <c r="M23" s="145"/>
      <c r="N23" s="145"/>
      <c r="O23" s="145"/>
      <c r="P23" s="145"/>
      <c r="Q23" s="145"/>
      <c r="R23" s="146"/>
      <c r="S23" s="138">
        <f>SUM(E23:P23)</f>
        <v>25</v>
      </c>
      <c r="T23" s="138">
        <f>SUM(E23:R23)</f>
        <v>25</v>
      </c>
      <c r="U23" s="147" t="s">
        <v>27</v>
      </c>
      <c r="V23" s="149">
        <f>IF(T23=0,0,IF(T23&lt;25,0.5,TRUNC(T23/25)))</f>
        <v>1</v>
      </c>
      <c r="W23" s="152"/>
      <c r="X23" s="151"/>
      <c r="Y23" s="144"/>
      <c r="Z23" s="151"/>
      <c r="AA23" s="151"/>
      <c r="AB23" s="151"/>
      <c r="AC23" s="151"/>
      <c r="AD23" s="151"/>
      <c r="AE23" s="145"/>
      <c r="AF23" s="145"/>
      <c r="AG23" s="145"/>
      <c r="AH23" s="145"/>
      <c r="AI23" s="145"/>
      <c r="AJ23" s="144"/>
      <c r="AK23" s="138"/>
      <c r="AL23" s="146"/>
      <c r="AM23" s="147"/>
      <c r="AN23" s="153"/>
      <c r="AO23" s="140">
        <f t="shared" si="0"/>
        <v>25</v>
      </c>
      <c r="AP23" s="141">
        <f t="shared" si="1"/>
        <v>1</v>
      </c>
      <c r="AQ23" s="15"/>
    </row>
    <row r="24" spans="1:43" s="16" customFormat="1" ht="15" customHeight="1">
      <c r="A24" s="155"/>
      <c r="B24" s="142">
        <v>6</v>
      </c>
      <c r="C24" s="127" t="s">
        <v>41</v>
      </c>
      <c r="D24" s="150" t="s">
        <v>92</v>
      </c>
      <c r="E24" s="143">
        <v>20</v>
      </c>
      <c r="F24" s="144"/>
      <c r="G24" s="156"/>
      <c r="H24" s="151">
        <v>10</v>
      </c>
      <c r="I24" s="151"/>
      <c r="J24" s="151"/>
      <c r="K24" s="151"/>
      <c r="L24" s="151"/>
      <c r="M24" s="145"/>
      <c r="N24" s="145"/>
      <c r="O24" s="145"/>
      <c r="P24" s="145"/>
      <c r="Q24" s="145"/>
      <c r="R24" s="157">
        <v>20</v>
      </c>
      <c r="S24" s="158">
        <f>SUM(E24:P24)</f>
        <v>30</v>
      </c>
      <c r="T24" s="158">
        <f>SUM(E24:R24)</f>
        <v>50</v>
      </c>
      <c r="U24" s="159" t="s">
        <v>95</v>
      </c>
      <c r="V24" s="149">
        <f>IF(T24=0,0,IF(T24&lt;25,0.5,TRUNC(T24/25)))</f>
        <v>2</v>
      </c>
      <c r="W24" s="80"/>
      <c r="X24" s="79"/>
      <c r="Y24" s="79"/>
      <c r="Z24" s="79"/>
      <c r="AA24" s="81"/>
      <c r="AB24" s="81"/>
      <c r="AC24" s="81"/>
      <c r="AD24" s="81"/>
      <c r="AE24" s="81"/>
      <c r="AF24" s="81"/>
      <c r="AG24" s="81"/>
      <c r="AH24" s="81"/>
      <c r="AI24" s="81"/>
      <c r="AJ24" s="83"/>
      <c r="AK24" s="138"/>
      <c r="AL24" s="138"/>
      <c r="AM24" s="160"/>
      <c r="AN24" s="149"/>
      <c r="AO24" s="140">
        <f>T24+AL24</f>
        <v>50</v>
      </c>
      <c r="AP24" s="141">
        <f>V24+AN24</f>
        <v>2</v>
      </c>
      <c r="AQ24" s="15"/>
    </row>
    <row r="25" spans="1:43" s="16" customFormat="1" ht="15" customHeight="1">
      <c r="A25" s="155"/>
      <c r="B25" s="126">
        <v>7</v>
      </c>
      <c r="C25" s="127" t="s">
        <v>41</v>
      </c>
      <c r="D25" s="150" t="s">
        <v>93</v>
      </c>
      <c r="E25" s="143"/>
      <c r="F25" s="144"/>
      <c r="G25" s="156"/>
      <c r="H25" s="151"/>
      <c r="I25" s="151"/>
      <c r="J25" s="151"/>
      <c r="K25" s="151"/>
      <c r="L25" s="151"/>
      <c r="M25" s="145"/>
      <c r="N25" s="145"/>
      <c r="O25" s="145"/>
      <c r="P25" s="145"/>
      <c r="Q25" s="145"/>
      <c r="R25" s="144"/>
      <c r="S25" s="138"/>
      <c r="T25" s="138"/>
      <c r="U25" s="161"/>
      <c r="V25" s="148"/>
      <c r="W25" s="80">
        <v>20</v>
      </c>
      <c r="X25" s="79"/>
      <c r="Y25" s="79"/>
      <c r="Z25" s="79">
        <v>20</v>
      </c>
      <c r="AA25" s="81"/>
      <c r="AB25" s="81"/>
      <c r="AC25" s="81"/>
      <c r="AD25" s="81"/>
      <c r="AE25" s="81"/>
      <c r="AF25" s="81"/>
      <c r="AG25" s="81"/>
      <c r="AH25" s="81"/>
      <c r="AI25" s="81"/>
      <c r="AJ25" s="83">
        <v>35</v>
      </c>
      <c r="AK25" s="138">
        <f>SUM(W25:AH25)</f>
        <v>40</v>
      </c>
      <c r="AL25" s="138">
        <f>SUM(W25:AJ25)</f>
        <v>75</v>
      </c>
      <c r="AM25" s="160" t="s">
        <v>95</v>
      </c>
      <c r="AN25" s="149">
        <f>IF(AL25=0,0,IF(AL25&lt;25,0.5,TRUNC(AL25/25)))</f>
        <v>3</v>
      </c>
      <c r="AO25" s="140">
        <f>T25+AL25</f>
        <v>75</v>
      </c>
      <c r="AP25" s="141">
        <f>V25+AN25</f>
        <v>3</v>
      </c>
      <c r="AQ25" s="15"/>
    </row>
    <row r="26" spans="1:43" ht="15" customHeight="1">
      <c r="A26" s="155"/>
      <c r="B26" s="126">
        <v>8</v>
      </c>
      <c r="C26" s="127" t="s">
        <v>41</v>
      </c>
      <c r="D26" s="150" t="s">
        <v>26</v>
      </c>
      <c r="E26" s="143">
        <v>15</v>
      </c>
      <c r="F26" s="144"/>
      <c r="G26" s="144"/>
      <c r="H26" s="144"/>
      <c r="I26" s="145"/>
      <c r="J26" s="145"/>
      <c r="K26" s="145"/>
      <c r="L26" s="145"/>
      <c r="M26" s="145"/>
      <c r="N26" s="145"/>
      <c r="O26" s="145"/>
      <c r="P26" s="145"/>
      <c r="Q26" s="145"/>
      <c r="R26" s="146">
        <v>35</v>
      </c>
      <c r="S26" s="138">
        <f>SUM(E26:P26)</f>
        <v>15</v>
      </c>
      <c r="T26" s="138">
        <f>SUM(E26:R26)</f>
        <v>50</v>
      </c>
      <c r="U26" s="147" t="s">
        <v>27</v>
      </c>
      <c r="V26" s="149">
        <f>IF(T26=0,0,IF(T26&lt;25,0.5,TRUNC(T26/25)))</f>
        <v>2</v>
      </c>
      <c r="W26" s="152"/>
      <c r="X26" s="151"/>
      <c r="Y26" s="144"/>
      <c r="Z26" s="151"/>
      <c r="AA26" s="151"/>
      <c r="AB26" s="151"/>
      <c r="AC26" s="151"/>
      <c r="AD26" s="151"/>
      <c r="AE26" s="145"/>
      <c r="AF26" s="145"/>
      <c r="AG26" s="145"/>
      <c r="AH26" s="145"/>
      <c r="AI26" s="145"/>
      <c r="AJ26" s="144"/>
      <c r="AK26" s="138"/>
      <c r="AL26" s="146"/>
      <c r="AM26" s="147"/>
      <c r="AN26" s="153"/>
      <c r="AO26" s="140">
        <f t="shared" si="0"/>
        <v>50</v>
      </c>
      <c r="AP26" s="141">
        <f t="shared" si="1"/>
        <v>2</v>
      </c>
      <c r="AQ26" s="15"/>
    </row>
    <row r="27" spans="1:43" ht="15" customHeight="1">
      <c r="A27" s="155"/>
      <c r="B27" s="126">
        <v>9</v>
      </c>
      <c r="C27" s="127" t="s">
        <v>41</v>
      </c>
      <c r="D27" s="150" t="s">
        <v>46</v>
      </c>
      <c r="E27" s="80">
        <v>10</v>
      </c>
      <c r="F27" s="79"/>
      <c r="G27" s="79"/>
      <c r="H27" s="79"/>
      <c r="I27" s="79">
        <v>10</v>
      </c>
      <c r="J27" s="81"/>
      <c r="K27" s="81"/>
      <c r="L27" s="81"/>
      <c r="M27" s="81"/>
      <c r="N27" s="81"/>
      <c r="O27" s="81"/>
      <c r="P27" s="81"/>
      <c r="Q27" s="81"/>
      <c r="R27" s="83">
        <v>30</v>
      </c>
      <c r="S27" s="138">
        <f>SUM(E27:P27)</f>
        <v>20</v>
      </c>
      <c r="T27" s="138">
        <f>SUM(E27:R27)</f>
        <v>50</v>
      </c>
      <c r="U27" s="147" t="s">
        <v>27</v>
      </c>
      <c r="V27" s="149">
        <f>IF(T27=0,0,IF(T27&lt;25,0.5,TRUNC(T27/25)))</f>
        <v>2</v>
      </c>
      <c r="W27" s="80"/>
      <c r="X27" s="79"/>
      <c r="Y27" s="79"/>
      <c r="Z27" s="79"/>
      <c r="AA27" s="79"/>
      <c r="AB27" s="81"/>
      <c r="AC27" s="81"/>
      <c r="AD27" s="81"/>
      <c r="AE27" s="81"/>
      <c r="AF27" s="81"/>
      <c r="AG27" s="81"/>
      <c r="AH27" s="81"/>
      <c r="AI27" s="81"/>
      <c r="AJ27" s="83"/>
      <c r="AK27" s="138"/>
      <c r="AL27" s="138"/>
      <c r="AM27" s="147"/>
      <c r="AN27" s="149"/>
      <c r="AO27" s="140">
        <f t="shared" si="0"/>
        <v>50</v>
      </c>
      <c r="AP27" s="141">
        <f t="shared" si="1"/>
        <v>2</v>
      </c>
      <c r="AQ27" s="15"/>
    </row>
    <row r="28" spans="1:43" ht="15" customHeight="1" thickBot="1">
      <c r="A28" s="155"/>
      <c r="B28" s="126">
        <v>10</v>
      </c>
      <c r="C28" s="162" t="s">
        <v>41</v>
      </c>
      <c r="D28" s="163" t="s">
        <v>62</v>
      </c>
      <c r="E28" s="164"/>
      <c r="F28" s="165"/>
      <c r="G28" s="165"/>
      <c r="H28" s="165">
        <v>25</v>
      </c>
      <c r="I28" s="165"/>
      <c r="J28" s="166"/>
      <c r="K28" s="166"/>
      <c r="L28" s="166"/>
      <c r="M28" s="166"/>
      <c r="N28" s="166"/>
      <c r="O28" s="166"/>
      <c r="P28" s="166"/>
      <c r="Q28" s="166"/>
      <c r="R28" s="146"/>
      <c r="S28" s="167">
        <f>SUM(E28:P28)</f>
        <v>25</v>
      </c>
      <c r="T28" s="167">
        <f>SUM(E28:R28)</f>
        <v>25</v>
      </c>
      <c r="U28" s="168" t="s">
        <v>27</v>
      </c>
      <c r="V28" s="169">
        <f>IF(T28=0,0,IF(T28&lt;25,0.5,TRUNC(T28/25)))</f>
        <v>1</v>
      </c>
      <c r="W28" s="170"/>
      <c r="X28" s="171"/>
      <c r="Y28" s="172"/>
      <c r="Z28" s="171"/>
      <c r="AA28" s="173"/>
      <c r="AB28" s="171"/>
      <c r="AC28" s="171"/>
      <c r="AD28" s="171"/>
      <c r="AE28" s="174"/>
      <c r="AF28" s="174"/>
      <c r="AG28" s="174"/>
      <c r="AH28" s="174"/>
      <c r="AI28" s="174"/>
      <c r="AJ28" s="172"/>
      <c r="AK28" s="175"/>
      <c r="AL28" s="176"/>
      <c r="AM28" s="177"/>
      <c r="AN28" s="178"/>
      <c r="AO28" s="140">
        <f t="shared" si="0"/>
        <v>25</v>
      </c>
      <c r="AP28" s="141">
        <f t="shared" si="1"/>
        <v>1</v>
      </c>
      <c r="AQ28" s="15"/>
    </row>
    <row r="29" spans="1:43" ht="15" customHeight="1" thickBot="1">
      <c r="A29" s="155"/>
      <c r="B29" s="344" t="s">
        <v>50</v>
      </c>
      <c r="C29" s="345"/>
      <c r="D29" s="350"/>
      <c r="E29" s="179">
        <f>SUM(E19:E28)</f>
        <v>90</v>
      </c>
      <c r="F29" s="179">
        <f aca="true" t="shared" si="2" ref="F29:AP29">SUM(F19:F28)</f>
        <v>20</v>
      </c>
      <c r="G29" s="179">
        <f t="shared" si="2"/>
        <v>0</v>
      </c>
      <c r="H29" s="179">
        <f t="shared" si="2"/>
        <v>70</v>
      </c>
      <c r="I29" s="179">
        <f t="shared" si="2"/>
        <v>10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O29" s="179">
        <f t="shared" si="2"/>
        <v>0</v>
      </c>
      <c r="P29" s="179">
        <f t="shared" si="2"/>
        <v>0</v>
      </c>
      <c r="Q29" s="179">
        <f t="shared" si="2"/>
        <v>0</v>
      </c>
      <c r="R29" s="179">
        <f t="shared" si="2"/>
        <v>85</v>
      </c>
      <c r="S29" s="179">
        <f t="shared" si="2"/>
        <v>190</v>
      </c>
      <c r="T29" s="179">
        <f t="shared" si="2"/>
        <v>275</v>
      </c>
      <c r="U29" s="179"/>
      <c r="V29" s="180">
        <f t="shared" si="2"/>
        <v>11</v>
      </c>
      <c r="W29" s="179">
        <f t="shared" si="2"/>
        <v>45</v>
      </c>
      <c r="X29" s="179">
        <f t="shared" si="2"/>
        <v>0</v>
      </c>
      <c r="Y29" s="179">
        <f t="shared" si="2"/>
        <v>0</v>
      </c>
      <c r="Z29" s="179">
        <f t="shared" si="2"/>
        <v>60</v>
      </c>
      <c r="AA29" s="179">
        <f t="shared" si="2"/>
        <v>0</v>
      </c>
      <c r="AB29" s="179">
        <f t="shared" si="2"/>
        <v>0</v>
      </c>
      <c r="AC29" s="179">
        <f t="shared" si="2"/>
        <v>0</v>
      </c>
      <c r="AD29" s="179">
        <f t="shared" si="2"/>
        <v>0</v>
      </c>
      <c r="AE29" s="179">
        <f t="shared" si="2"/>
        <v>0</v>
      </c>
      <c r="AF29" s="179">
        <f t="shared" si="2"/>
        <v>0</v>
      </c>
      <c r="AG29" s="179">
        <f t="shared" si="2"/>
        <v>0</v>
      </c>
      <c r="AH29" s="179">
        <f t="shared" si="2"/>
        <v>0</v>
      </c>
      <c r="AI29" s="179">
        <f t="shared" si="2"/>
        <v>0</v>
      </c>
      <c r="AJ29" s="179">
        <f t="shared" si="2"/>
        <v>70</v>
      </c>
      <c r="AK29" s="179">
        <f t="shared" si="2"/>
        <v>105</v>
      </c>
      <c r="AL29" s="179">
        <f t="shared" si="2"/>
        <v>175</v>
      </c>
      <c r="AM29" s="179"/>
      <c r="AN29" s="180">
        <f t="shared" si="2"/>
        <v>7</v>
      </c>
      <c r="AO29" s="179">
        <f t="shared" si="2"/>
        <v>450</v>
      </c>
      <c r="AP29" s="180">
        <f t="shared" si="2"/>
        <v>18</v>
      </c>
      <c r="AQ29" s="15"/>
    </row>
    <row r="30" spans="1:43" ht="15" customHeight="1" thickBot="1">
      <c r="A30" s="155"/>
      <c r="B30" s="341" t="s">
        <v>64</v>
      </c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3"/>
      <c r="AQ30" s="15"/>
    </row>
    <row r="31" spans="1:43" ht="15" customHeight="1">
      <c r="A31" s="125"/>
      <c r="B31" s="181">
        <v>11</v>
      </c>
      <c r="C31" s="182" t="s">
        <v>42</v>
      </c>
      <c r="D31" s="183" t="s">
        <v>74</v>
      </c>
      <c r="E31" s="129"/>
      <c r="F31" s="130"/>
      <c r="G31" s="130"/>
      <c r="H31" s="130"/>
      <c r="I31" s="130"/>
      <c r="J31" s="130"/>
      <c r="K31" s="130"/>
      <c r="L31" s="130"/>
      <c r="M31" s="130"/>
      <c r="N31" s="130">
        <v>30</v>
      </c>
      <c r="O31" s="130"/>
      <c r="P31" s="130"/>
      <c r="Q31" s="130"/>
      <c r="R31" s="130"/>
      <c r="S31" s="132">
        <f>SUM(E31:P31)</f>
        <v>30</v>
      </c>
      <c r="T31" s="132">
        <f>SUM(E31:R31)</f>
        <v>30</v>
      </c>
      <c r="U31" s="133" t="s">
        <v>27</v>
      </c>
      <c r="V31" s="134">
        <f>IF(T31=0,0,IF(T31&lt;25,0.5,TRUNC(T31/25)))</f>
        <v>1</v>
      </c>
      <c r="W31" s="184"/>
      <c r="X31" s="185"/>
      <c r="Y31" s="186"/>
      <c r="Z31" s="187"/>
      <c r="AA31" s="187"/>
      <c r="AB31" s="187"/>
      <c r="AC31" s="187"/>
      <c r="AD31" s="187"/>
      <c r="AE31" s="188"/>
      <c r="AF31" s="188"/>
      <c r="AG31" s="188"/>
      <c r="AH31" s="188"/>
      <c r="AI31" s="188"/>
      <c r="AJ31" s="185"/>
      <c r="AK31" s="175"/>
      <c r="AL31" s="175"/>
      <c r="AM31" s="189"/>
      <c r="AN31" s="190"/>
      <c r="AO31" s="140">
        <f>T31+AL31</f>
        <v>30</v>
      </c>
      <c r="AP31" s="141">
        <f>V31+AN31</f>
        <v>1</v>
      </c>
      <c r="AQ31" s="15"/>
    </row>
    <row r="32" spans="1:43" ht="15" customHeight="1">
      <c r="A32" s="125"/>
      <c r="B32" s="142">
        <v>12</v>
      </c>
      <c r="C32" s="191" t="s">
        <v>42</v>
      </c>
      <c r="D32" s="192" t="s">
        <v>75</v>
      </c>
      <c r="E32" s="143"/>
      <c r="F32" s="144"/>
      <c r="G32" s="144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4"/>
      <c r="S32" s="138"/>
      <c r="T32" s="146"/>
      <c r="U32" s="147"/>
      <c r="V32" s="148"/>
      <c r="W32" s="152"/>
      <c r="X32" s="144"/>
      <c r="Y32" s="144"/>
      <c r="Z32" s="144"/>
      <c r="AA32" s="144"/>
      <c r="AB32" s="144"/>
      <c r="AC32" s="144"/>
      <c r="AD32" s="144"/>
      <c r="AE32" s="144"/>
      <c r="AF32" s="144">
        <v>30</v>
      </c>
      <c r="AG32" s="144"/>
      <c r="AH32" s="144"/>
      <c r="AI32" s="144"/>
      <c r="AJ32" s="144"/>
      <c r="AK32" s="146">
        <f>SUM(W32:AH32)</f>
        <v>30</v>
      </c>
      <c r="AL32" s="146">
        <f>SUM(W32:AJ32)</f>
        <v>30</v>
      </c>
      <c r="AM32" s="147" t="s">
        <v>27</v>
      </c>
      <c r="AN32" s="149">
        <f>IF(AL32=0,0,IF(AL32&lt;25,0.5,TRUNC(AL32/25)))</f>
        <v>1</v>
      </c>
      <c r="AO32" s="140">
        <f>T32+AL32</f>
        <v>30</v>
      </c>
      <c r="AP32" s="141">
        <f>V32+AN32</f>
        <v>1</v>
      </c>
      <c r="AQ32" s="15"/>
    </row>
    <row r="33" spans="1:43" s="16" customFormat="1" ht="15" customHeight="1">
      <c r="A33" s="125"/>
      <c r="B33" s="126">
        <v>13</v>
      </c>
      <c r="C33" s="127" t="s">
        <v>41</v>
      </c>
      <c r="D33" s="192" t="s">
        <v>191</v>
      </c>
      <c r="E33" s="143">
        <v>10</v>
      </c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>
        <v>15</v>
      </c>
      <c r="S33" s="138">
        <f>SUM(E33:P33)</f>
        <v>10</v>
      </c>
      <c r="T33" s="138">
        <f>SUM(E33:R33)</f>
        <v>25</v>
      </c>
      <c r="U33" s="193" t="s">
        <v>27</v>
      </c>
      <c r="V33" s="149">
        <f>IF(T33=0,0,IF(T33&lt;25,0.5,TRUNC(T33/25)))</f>
        <v>1</v>
      </c>
      <c r="W33" s="152"/>
      <c r="X33" s="151"/>
      <c r="Y33" s="144"/>
      <c r="Z33" s="151"/>
      <c r="AA33" s="151"/>
      <c r="AB33" s="151"/>
      <c r="AC33" s="151"/>
      <c r="AD33" s="151"/>
      <c r="AE33" s="145"/>
      <c r="AF33" s="145"/>
      <c r="AG33" s="145"/>
      <c r="AH33" s="145"/>
      <c r="AI33" s="145"/>
      <c r="AJ33" s="144"/>
      <c r="AK33" s="138"/>
      <c r="AL33" s="146"/>
      <c r="AM33" s="147"/>
      <c r="AN33" s="153"/>
      <c r="AO33" s="140">
        <f>T33+AL33</f>
        <v>25</v>
      </c>
      <c r="AP33" s="141">
        <f>V33+AN33</f>
        <v>1</v>
      </c>
      <c r="AQ33" s="15"/>
    </row>
    <row r="34" spans="1:43" s="16" customFormat="1" ht="15" customHeight="1">
      <c r="A34" s="155"/>
      <c r="B34" s="142">
        <v>14</v>
      </c>
      <c r="C34" s="127" t="s">
        <v>41</v>
      </c>
      <c r="D34" s="192" t="s">
        <v>193</v>
      </c>
      <c r="E34" s="143"/>
      <c r="F34" s="144"/>
      <c r="G34" s="156"/>
      <c r="H34" s="151"/>
      <c r="I34" s="151"/>
      <c r="J34" s="151"/>
      <c r="K34" s="151"/>
      <c r="L34" s="151"/>
      <c r="M34" s="145"/>
      <c r="N34" s="145"/>
      <c r="O34" s="145"/>
      <c r="P34" s="145"/>
      <c r="Q34" s="145"/>
      <c r="R34" s="144"/>
      <c r="S34" s="138"/>
      <c r="T34" s="146"/>
      <c r="U34" s="161"/>
      <c r="V34" s="148"/>
      <c r="W34" s="88">
        <v>5</v>
      </c>
      <c r="X34" s="79"/>
      <c r="Y34" s="79">
        <v>5</v>
      </c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>
        <v>40</v>
      </c>
      <c r="AK34" s="138">
        <f>SUM(W34:AH34)</f>
        <v>10</v>
      </c>
      <c r="AL34" s="138">
        <f>SUM(W34:AJ34)</f>
        <v>50</v>
      </c>
      <c r="AM34" s="193" t="s">
        <v>95</v>
      </c>
      <c r="AN34" s="149">
        <f>IF(AL34=0,0,IF(AL34&lt;25,0.5,TRUNC(AL34/25)))</f>
        <v>2</v>
      </c>
      <c r="AO34" s="140">
        <f aca="true" t="shared" si="3" ref="AO34:AO46">T34+AL34</f>
        <v>50</v>
      </c>
      <c r="AP34" s="141">
        <f aca="true" t="shared" si="4" ref="AP34:AP43">V34+AN34</f>
        <v>2</v>
      </c>
      <c r="AQ34" s="15"/>
    </row>
    <row r="35" spans="1:43" ht="15" customHeight="1">
      <c r="A35" s="155"/>
      <c r="B35" s="126">
        <v>15</v>
      </c>
      <c r="C35" s="127" t="s">
        <v>41</v>
      </c>
      <c r="D35" s="192" t="s">
        <v>73</v>
      </c>
      <c r="E35" s="143">
        <v>10</v>
      </c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>
        <v>15</v>
      </c>
      <c r="S35" s="138">
        <f aca="true" t="shared" si="5" ref="S35:S41">SUM(E35:P35)</f>
        <v>10</v>
      </c>
      <c r="T35" s="138">
        <f aca="true" t="shared" si="6" ref="T35:T41">SUM(E35:R35)</f>
        <v>25</v>
      </c>
      <c r="U35" s="193" t="s">
        <v>27</v>
      </c>
      <c r="V35" s="149">
        <f>IF(T35=0,0,IF(T35&lt;25,0.5,TRUNC(T35/25)))</f>
        <v>1</v>
      </c>
      <c r="W35" s="152"/>
      <c r="X35" s="151"/>
      <c r="Y35" s="144"/>
      <c r="Z35" s="151"/>
      <c r="AA35" s="151"/>
      <c r="AB35" s="151"/>
      <c r="AC35" s="151"/>
      <c r="AD35" s="151"/>
      <c r="AE35" s="145"/>
      <c r="AF35" s="145"/>
      <c r="AG35" s="145"/>
      <c r="AH35" s="145"/>
      <c r="AI35" s="145"/>
      <c r="AJ35" s="144"/>
      <c r="AK35" s="138"/>
      <c r="AL35" s="146"/>
      <c r="AM35" s="147"/>
      <c r="AN35" s="153"/>
      <c r="AO35" s="140">
        <f t="shared" si="3"/>
        <v>25</v>
      </c>
      <c r="AP35" s="141">
        <f t="shared" si="4"/>
        <v>1</v>
      </c>
      <c r="AQ35" s="15"/>
    </row>
    <row r="36" spans="1:43" ht="15" customHeight="1">
      <c r="A36" s="155"/>
      <c r="B36" s="142">
        <v>16</v>
      </c>
      <c r="C36" s="127" t="s">
        <v>41</v>
      </c>
      <c r="D36" s="192" t="s">
        <v>72</v>
      </c>
      <c r="E36" s="143">
        <v>10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>
        <v>15</v>
      </c>
      <c r="S36" s="138">
        <f t="shared" si="5"/>
        <v>10</v>
      </c>
      <c r="T36" s="138">
        <f t="shared" si="6"/>
        <v>25</v>
      </c>
      <c r="U36" s="193" t="s">
        <v>27</v>
      </c>
      <c r="V36" s="149">
        <f>IF(T36=0,0,IF(T36&lt;25,0.5,TRUNC(T36/25)))</f>
        <v>1</v>
      </c>
      <c r="W36" s="152"/>
      <c r="X36" s="151"/>
      <c r="Y36" s="144"/>
      <c r="Z36" s="151"/>
      <c r="AA36" s="151"/>
      <c r="AB36" s="151"/>
      <c r="AC36" s="151"/>
      <c r="AD36" s="151"/>
      <c r="AE36" s="145"/>
      <c r="AF36" s="145"/>
      <c r="AG36" s="145"/>
      <c r="AH36" s="145"/>
      <c r="AI36" s="145"/>
      <c r="AJ36" s="144"/>
      <c r="AK36" s="138"/>
      <c r="AL36" s="146"/>
      <c r="AM36" s="147"/>
      <c r="AN36" s="153"/>
      <c r="AO36" s="140">
        <f t="shared" si="3"/>
        <v>25</v>
      </c>
      <c r="AP36" s="141">
        <f t="shared" si="4"/>
        <v>1</v>
      </c>
      <c r="AQ36" s="15"/>
    </row>
    <row r="37" spans="1:43" ht="15" customHeight="1">
      <c r="A37" s="155"/>
      <c r="B37" s="126">
        <v>17</v>
      </c>
      <c r="C37" s="127" t="s">
        <v>41</v>
      </c>
      <c r="D37" s="192" t="s">
        <v>47</v>
      </c>
      <c r="E37" s="143">
        <v>10</v>
      </c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>
        <v>15</v>
      </c>
      <c r="S37" s="138">
        <f t="shared" si="5"/>
        <v>10</v>
      </c>
      <c r="T37" s="138">
        <f t="shared" si="6"/>
        <v>25</v>
      </c>
      <c r="U37" s="193" t="s">
        <v>27</v>
      </c>
      <c r="V37" s="149">
        <f>IF(T37=0,0,IF(T37&lt;25,0.5,TRUNC(T37/25)))</f>
        <v>1</v>
      </c>
      <c r="W37" s="152"/>
      <c r="X37" s="151"/>
      <c r="Y37" s="144"/>
      <c r="Z37" s="151"/>
      <c r="AA37" s="194"/>
      <c r="AB37" s="151"/>
      <c r="AC37" s="151"/>
      <c r="AD37" s="151"/>
      <c r="AE37" s="145"/>
      <c r="AF37" s="145"/>
      <c r="AG37" s="145"/>
      <c r="AH37" s="145"/>
      <c r="AI37" s="145"/>
      <c r="AJ37" s="144"/>
      <c r="AK37" s="138"/>
      <c r="AL37" s="146"/>
      <c r="AM37" s="147"/>
      <c r="AN37" s="153"/>
      <c r="AO37" s="140">
        <f t="shared" si="3"/>
        <v>25</v>
      </c>
      <c r="AP37" s="141">
        <f t="shared" si="4"/>
        <v>1</v>
      </c>
      <c r="AQ37" s="15"/>
    </row>
    <row r="38" spans="1:43" ht="15" customHeight="1">
      <c r="A38" s="125"/>
      <c r="B38" s="142">
        <v>18</v>
      </c>
      <c r="C38" s="127" t="s">
        <v>41</v>
      </c>
      <c r="D38" s="192" t="s">
        <v>65</v>
      </c>
      <c r="E38" s="143">
        <v>10</v>
      </c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>
        <v>15</v>
      </c>
      <c r="S38" s="138">
        <f t="shared" si="5"/>
        <v>10</v>
      </c>
      <c r="T38" s="138">
        <f t="shared" si="6"/>
        <v>25</v>
      </c>
      <c r="U38" s="193" t="s">
        <v>27</v>
      </c>
      <c r="V38" s="149">
        <f>IF(T38=0,0,IF(T38&lt;25,0.5,TRUNC(T38/25)))</f>
        <v>1</v>
      </c>
      <c r="W38" s="152"/>
      <c r="X38" s="144"/>
      <c r="Y38" s="156"/>
      <c r="Z38" s="151"/>
      <c r="AA38" s="151"/>
      <c r="AB38" s="151"/>
      <c r="AC38" s="151"/>
      <c r="AD38" s="151"/>
      <c r="AE38" s="145"/>
      <c r="AF38" s="145"/>
      <c r="AG38" s="145"/>
      <c r="AH38" s="145"/>
      <c r="AI38" s="145"/>
      <c r="AJ38" s="144"/>
      <c r="AK38" s="138"/>
      <c r="AL38" s="146"/>
      <c r="AM38" s="147"/>
      <c r="AN38" s="153"/>
      <c r="AO38" s="140">
        <f t="shared" si="3"/>
        <v>25</v>
      </c>
      <c r="AP38" s="141">
        <f t="shared" si="4"/>
        <v>1</v>
      </c>
      <c r="AQ38" s="15"/>
    </row>
    <row r="39" spans="1:43" ht="15" customHeight="1">
      <c r="A39" s="125"/>
      <c r="B39" s="126">
        <v>19</v>
      </c>
      <c r="C39" s="127" t="s">
        <v>41</v>
      </c>
      <c r="D39" s="192" t="s">
        <v>143</v>
      </c>
      <c r="E39" s="143">
        <v>10</v>
      </c>
      <c r="F39" s="144">
        <v>5</v>
      </c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>
        <v>10</v>
      </c>
      <c r="S39" s="138">
        <f t="shared" si="5"/>
        <v>15</v>
      </c>
      <c r="T39" s="138">
        <f t="shared" si="6"/>
        <v>25</v>
      </c>
      <c r="U39" s="193" t="s">
        <v>27</v>
      </c>
      <c r="V39" s="149">
        <f>IF(T39=0,0,IF(T39&lt;25,0.5,TRUNC(T39/25)))</f>
        <v>1</v>
      </c>
      <c r="W39" s="152"/>
      <c r="X39" s="151"/>
      <c r="Y39" s="144"/>
      <c r="Z39" s="151"/>
      <c r="AA39" s="151"/>
      <c r="AB39" s="151"/>
      <c r="AC39" s="151"/>
      <c r="AD39" s="151"/>
      <c r="AE39" s="145"/>
      <c r="AF39" s="145"/>
      <c r="AG39" s="145"/>
      <c r="AH39" s="145"/>
      <c r="AI39" s="145"/>
      <c r="AJ39" s="144"/>
      <c r="AK39" s="138"/>
      <c r="AL39" s="146"/>
      <c r="AM39" s="147"/>
      <c r="AN39" s="153"/>
      <c r="AO39" s="140">
        <f t="shared" si="3"/>
        <v>25</v>
      </c>
      <c r="AP39" s="141">
        <f t="shared" si="4"/>
        <v>1</v>
      </c>
      <c r="AQ39" s="15"/>
    </row>
    <row r="40" spans="1:43" s="16" customFormat="1" ht="15" customHeight="1">
      <c r="A40" s="125"/>
      <c r="B40" s="142">
        <v>20</v>
      </c>
      <c r="C40" s="127" t="s">
        <v>41</v>
      </c>
      <c r="D40" s="192" t="s">
        <v>66</v>
      </c>
      <c r="E40" s="143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38"/>
      <c r="T40" s="138"/>
      <c r="U40" s="193"/>
      <c r="V40" s="149"/>
      <c r="W40" s="143">
        <v>10</v>
      </c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>
        <v>15</v>
      </c>
      <c r="AK40" s="138">
        <f>SUM(W40:AH40)</f>
        <v>10</v>
      </c>
      <c r="AL40" s="138">
        <f>SUM(W40:AJ40)</f>
        <v>25</v>
      </c>
      <c r="AM40" s="193" t="s">
        <v>27</v>
      </c>
      <c r="AN40" s="149">
        <f>IF(AL40=0,0,IF(AL40&lt;25,0.5,TRUNC(AL40/25)))</f>
        <v>1</v>
      </c>
      <c r="AO40" s="140">
        <f t="shared" si="3"/>
        <v>25</v>
      </c>
      <c r="AP40" s="141">
        <f t="shared" si="4"/>
        <v>1</v>
      </c>
      <c r="AQ40" s="15"/>
    </row>
    <row r="41" spans="1:43" s="16" customFormat="1" ht="15" customHeight="1">
      <c r="A41" s="155"/>
      <c r="B41" s="126">
        <v>21</v>
      </c>
      <c r="C41" s="191" t="s">
        <v>42</v>
      </c>
      <c r="D41" s="192" t="s">
        <v>38</v>
      </c>
      <c r="E41" s="143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>
        <v>30</v>
      </c>
      <c r="Q41" s="144"/>
      <c r="R41" s="144"/>
      <c r="S41" s="138">
        <f t="shared" si="5"/>
        <v>30</v>
      </c>
      <c r="T41" s="138">
        <f t="shared" si="6"/>
        <v>30</v>
      </c>
      <c r="U41" s="147" t="s">
        <v>97</v>
      </c>
      <c r="V41" s="195"/>
      <c r="W41" s="152"/>
      <c r="X41" s="151"/>
      <c r="Y41" s="144"/>
      <c r="Z41" s="151"/>
      <c r="AA41" s="151"/>
      <c r="AB41" s="151"/>
      <c r="AC41" s="151"/>
      <c r="AD41" s="151"/>
      <c r="AE41" s="145"/>
      <c r="AF41" s="145"/>
      <c r="AG41" s="145"/>
      <c r="AH41" s="145"/>
      <c r="AI41" s="145"/>
      <c r="AJ41" s="144"/>
      <c r="AK41" s="138"/>
      <c r="AL41" s="146"/>
      <c r="AM41" s="147"/>
      <c r="AN41" s="153"/>
      <c r="AO41" s="140">
        <f t="shared" si="3"/>
        <v>30</v>
      </c>
      <c r="AP41" s="141">
        <f t="shared" si="4"/>
        <v>0</v>
      </c>
      <c r="AQ41" s="15"/>
    </row>
    <row r="42" spans="1:43" ht="15" customHeight="1">
      <c r="A42" s="155"/>
      <c r="B42" s="142">
        <v>22</v>
      </c>
      <c r="C42" s="191" t="s">
        <v>42</v>
      </c>
      <c r="D42" s="192" t="s">
        <v>39</v>
      </c>
      <c r="E42" s="143"/>
      <c r="F42" s="144"/>
      <c r="G42" s="144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4"/>
      <c r="S42" s="138"/>
      <c r="T42" s="146"/>
      <c r="U42" s="160"/>
      <c r="V42" s="148"/>
      <c r="W42" s="152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>
        <v>30</v>
      </c>
      <c r="AI42" s="144"/>
      <c r="AJ42" s="144"/>
      <c r="AK42" s="138">
        <f>SUM(W42:AH42)</f>
        <v>30</v>
      </c>
      <c r="AL42" s="138">
        <f>SUM(W42:AJ42)</f>
        <v>30</v>
      </c>
      <c r="AM42" s="147" t="s">
        <v>97</v>
      </c>
      <c r="AN42" s="196"/>
      <c r="AO42" s="140">
        <f t="shared" si="3"/>
        <v>30</v>
      </c>
      <c r="AP42" s="141">
        <f t="shared" si="4"/>
        <v>0</v>
      </c>
      <c r="AQ42" s="15"/>
    </row>
    <row r="43" spans="1:43" ht="15" customHeight="1" thickBot="1">
      <c r="A43" s="155"/>
      <c r="B43" s="126">
        <v>23</v>
      </c>
      <c r="C43" s="197" t="s">
        <v>42</v>
      </c>
      <c r="D43" s="198" t="s">
        <v>120</v>
      </c>
      <c r="E43" s="164"/>
      <c r="F43" s="165"/>
      <c r="G43" s="165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5"/>
      <c r="S43" s="167"/>
      <c r="T43" s="199"/>
      <c r="U43" s="200"/>
      <c r="V43" s="201"/>
      <c r="W43" s="170">
        <v>10</v>
      </c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2">
        <v>15</v>
      </c>
      <c r="AK43" s="175">
        <f>SUM(W43:AH43)</f>
        <v>10</v>
      </c>
      <c r="AL43" s="175">
        <f>SUM(W43:AJ43)</f>
        <v>25</v>
      </c>
      <c r="AM43" s="202" t="s">
        <v>27</v>
      </c>
      <c r="AN43" s="203">
        <f>IF(AL43=0,0,IF(AL43&lt;25,0.5,TRUNC(AL43/25)))</f>
        <v>1</v>
      </c>
      <c r="AO43" s="204">
        <f t="shared" si="3"/>
        <v>25</v>
      </c>
      <c r="AP43" s="205">
        <f t="shared" si="4"/>
        <v>1</v>
      </c>
      <c r="AQ43" s="15"/>
    </row>
    <row r="44" spans="1:43" ht="15" customHeight="1" thickBot="1">
      <c r="A44" s="155"/>
      <c r="B44" s="344" t="s">
        <v>50</v>
      </c>
      <c r="C44" s="345"/>
      <c r="D44" s="345"/>
      <c r="E44" s="179">
        <f>SUM(E31:E43)</f>
        <v>60</v>
      </c>
      <c r="F44" s="179">
        <f aca="true" t="shared" si="7" ref="F44:AP44">SUM(F31:F43)</f>
        <v>5</v>
      </c>
      <c r="G44" s="179">
        <f t="shared" si="7"/>
        <v>0</v>
      </c>
      <c r="H44" s="179">
        <f t="shared" si="7"/>
        <v>0</v>
      </c>
      <c r="I44" s="179">
        <f t="shared" si="7"/>
        <v>0</v>
      </c>
      <c r="J44" s="179">
        <f t="shared" si="7"/>
        <v>0</v>
      </c>
      <c r="K44" s="179">
        <f t="shared" si="7"/>
        <v>0</v>
      </c>
      <c r="L44" s="179">
        <f t="shared" si="7"/>
        <v>0</v>
      </c>
      <c r="M44" s="179">
        <f t="shared" si="7"/>
        <v>0</v>
      </c>
      <c r="N44" s="179">
        <f t="shared" si="7"/>
        <v>30</v>
      </c>
      <c r="O44" s="179">
        <f t="shared" si="7"/>
        <v>0</v>
      </c>
      <c r="P44" s="179">
        <f t="shared" si="7"/>
        <v>30</v>
      </c>
      <c r="Q44" s="179">
        <f t="shared" si="7"/>
        <v>0</v>
      </c>
      <c r="R44" s="179">
        <f t="shared" si="7"/>
        <v>85</v>
      </c>
      <c r="S44" s="179">
        <f t="shared" si="7"/>
        <v>125</v>
      </c>
      <c r="T44" s="179">
        <f t="shared" si="7"/>
        <v>210</v>
      </c>
      <c r="U44" s="179"/>
      <c r="V44" s="180">
        <f t="shared" si="7"/>
        <v>7</v>
      </c>
      <c r="W44" s="179">
        <f t="shared" si="7"/>
        <v>25</v>
      </c>
      <c r="X44" s="179">
        <f t="shared" si="7"/>
        <v>0</v>
      </c>
      <c r="Y44" s="179">
        <f t="shared" si="7"/>
        <v>5</v>
      </c>
      <c r="Z44" s="179">
        <f t="shared" si="7"/>
        <v>0</v>
      </c>
      <c r="AA44" s="179">
        <f t="shared" si="7"/>
        <v>0</v>
      </c>
      <c r="AB44" s="179">
        <f t="shared" si="7"/>
        <v>0</v>
      </c>
      <c r="AC44" s="179">
        <f t="shared" si="7"/>
        <v>0</v>
      </c>
      <c r="AD44" s="179">
        <f t="shared" si="7"/>
        <v>0</v>
      </c>
      <c r="AE44" s="179">
        <f t="shared" si="7"/>
        <v>0</v>
      </c>
      <c r="AF44" s="179">
        <f t="shared" si="7"/>
        <v>30</v>
      </c>
      <c r="AG44" s="179">
        <f t="shared" si="7"/>
        <v>0</v>
      </c>
      <c r="AH44" s="179">
        <f t="shared" si="7"/>
        <v>30</v>
      </c>
      <c r="AI44" s="179">
        <f t="shared" si="7"/>
        <v>0</v>
      </c>
      <c r="AJ44" s="179">
        <f t="shared" si="7"/>
        <v>70</v>
      </c>
      <c r="AK44" s="179">
        <f t="shared" si="7"/>
        <v>90</v>
      </c>
      <c r="AL44" s="179">
        <f t="shared" si="7"/>
        <v>160</v>
      </c>
      <c r="AM44" s="179"/>
      <c r="AN44" s="180">
        <f t="shared" si="7"/>
        <v>5</v>
      </c>
      <c r="AO44" s="179">
        <f t="shared" si="7"/>
        <v>370</v>
      </c>
      <c r="AP44" s="180">
        <f t="shared" si="7"/>
        <v>12</v>
      </c>
      <c r="AQ44" s="15"/>
    </row>
    <row r="45" spans="1:43" ht="15" customHeight="1" thickBot="1">
      <c r="A45" s="155"/>
      <c r="B45" s="341" t="s">
        <v>69</v>
      </c>
      <c r="C45" s="342"/>
      <c r="D45" s="342"/>
      <c r="E45" s="342"/>
      <c r="F45" s="342"/>
      <c r="G45" s="342"/>
      <c r="H45" s="342"/>
      <c r="I45" s="342"/>
      <c r="J45" s="342"/>
      <c r="K45" s="342"/>
      <c r="L45" s="342"/>
      <c r="M45" s="342"/>
      <c r="N45" s="342"/>
      <c r="O45" s="342"/>
      <c r="P45" s="342"/>
      <c r="Q45" s="342"/>
      <c r="R45" s="342"/>
      <c r="S45" s="342"/>
      <c r="T45" s="342"/>
      <c r="U45" s="342"/>
      <c r="V45" s="342"/>
      <c r="W45" s="342"/>
      <c r="X45" s="342"/>
      <c r="Y45" s="342"/>
      <c r="Z45" s="342"/>
      <c r="AA45" s="342"/>
      <c r="AB45" s="342"/>
      <c r="AC45" s="342"/>
      <c r="AD45" s="342"/>
      <c r="AE45" s="342"/>
      <c r="AF45" s="342"/>
      <c r="AG45" s="342"/>
      <c r="AH45" s="342"/>
      <c r="AI45" s="342"/>
      <c r="AJ45" s="342"/>
      <c r="AK45" s="342"/>
      <c r="AL45" s="342"/>
      <c r="AM45" s="342"/>
      <c r="AN45" s="342"/>
      <c r="AO45" s="342"/>
      <c r="AP45" s="343"/>
      <c r="AQ45" s="15"/>
    </row>
    <row r="46" spans="1:43" ht="15" customHeight="1">
      <c r="A46" s="155"/>
      <c r="B46" s="126">
        <v>24</v>
      </c>
      <c r="C46" s="206" t="s">
        <v>42</v>
      </c>
      <c r="D46" s="207" t="s">
        <v>29</v>
      </c>
      <c r="E46" s="129">
        <v>10</v>
      </c>
      <c r="F46" s="130"/>
      <c r="G46" s="130">
        <v>15</v>
      </c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>
        <f>SUM(E46:P46)</f>
        <v>25</v>
      </c>
      <c r="T46" s="130">
        <f>SUM(E46:R46)</f>
        <v>25</v>
      </c>
      <c r="U46" s="208" t="s">
        <v>27</v>
      </c>
      <c r="V46" s="134">
        <f>IF(T46=0,0,IF(T46&lt;25,0.5,TRUNC(T46/25)))</f>
        <v>1</v>
      </c>
      <c r="W46" s="135"/>
      <c r="X46" s="136"/>
      <c r="Y46" s="209"/>
      <c r="Z46" s="136"/>
      <c r="AA46" s="210"/>
      <c r="AB46" s="136"/>
      <c r="AC46" s="136"/>
      <c r="AD46" s="136"/>
      <c r="AE46" s="137"/>
      <c r="AF46" s="137"/>
      <c r="AG46" s="137"/>
      <c r="AH46" s="137"/>
      <c r="AI46" s="137"/>
      <c r="AJ46" s="209"/>
      <c r="AK46" s="138"/>
      <c r="AL46" s="138"/>
      <c r="AM46" s="160"/>
      <c r="AN46" s="190"/>
      <c r="AO46" s="140">
        <f t="shared" si="3"/>
        <v>25</v>
      </c>
      <c r="AP46" s="141">
        <f aca="true" t="shared" si="8" ref="AP46:AP56">V46+AN46</f>
        <v>1</v>
      </c>
      <c r="AQ46" s="15"/>
    </row>
    <row r="47" spans="1:43" s="16" customFormat="1" ht="15" customHeight="1">
      <c r="A47" s="155"/>
      <c r="B47" s="142">
        <v>25</v>
      </c>
      <c r="C47" s="206" t="s">
        <v>42</v>
      </c>
      <c r="D47" s="207" t="s">
        <v>30</v>
      </c>
      <c r="E47" s="143"/>
      <c r="F47" s="144"/>
      <c r="G47" s="156"/>
      <c r="H47" s="151"/>
      <c r="I47" s="151"/>
      <c r="J47" s="151"/>
      <c r="K47" s="151"/>
      <c r="L47" s="151"/>
      <c r="M47" s="145"/>
      <c r="N47" s="145"/>
      <c r="O47" s="145"/>
      <c r="P47" s="145"/>
      <c r="Q47" s="145"/>
      <c r="R47" s="144"/>
      <c r="S47" s="138"/>
      <c r="T47" s="146"/>
      <c r="U47" s="161"/>
      <c r="V47" s="148"/>
      <c r="W47" s="152">
        <v>5</v>
      </c>
      <c r="X47" s="144"/>
      <c r="Y47" s="144">
        <v>10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>
        <v>10</v>
      </c>
      <c r="AK47" s="144">
        <f>SUM(W47:AH47)</f>
        <v>15</v>
      </c>
      <c r="AL47" s="144">
        <f>SUM(W47:AJ47)</f>
        <v>25</v>
      </c>
      <c r="AM47" s="193" t="s">
        <v>27</v>
      </c>
      <c r="AN47" s="149">
        <f>IF(AL47=0,0,IF(AL47&lt;25,0.5,TRUNC(AL47/25)))</f>
        <v>1</v>
      </c>
      <c r="AO47" s="140">
        <f>T47+AL47</f>
        <v>25</v>
      </c>
      <c r="AP47" s="141">
        <f t="shared" si="8"/>
        <v>1</v>
      </c>
      <c r="AQ47" s="15"/>
    </row>
    <row r="48" spans="1:43" ht="15" customHeight="1">
      <c r="A48" s="155"/>
      <c r="B48" s="126">
        <v>26</v>
      </c>
      <c r="C48" s="206" t="s">
        <v>42</v>
      </c>
      <c r="D48" s="76" t="s">
        <v>76</v>
      </c>
      <c r="E48" s="143">
        <v>10</v>
      </c>
      <c r="F48" s="144"/>
      <c r="G48" s="144">
        <v>15</v>
      </c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>
        <f>SUM(E48:P48)</f>
        <v>25</v>
      </c>
      <c r="T48" s="144">
        <f>SUM(E48:R48)</f>
        <v>25</v>
      </c>
      <c r="U48" s="193" t="s">
        <v>27</v>
      </c>
      <c r="V48" s="149">
        <f>IF(T48=0,0,IF(T48&lt;25,0.5,TRUNC(T48/25)))</f>
        <v>1</v>
      </c>
      <c r="W48" s="152"/>
      <c r="X48" s="151"/>
      <c r="Y48" s="144"/>
      <c r="Z48" s="151"/>
      <c r="AA48" s="151"/>
      <c r="AB48" s="151"/>
      <c r="AC48" s="151"/>
      <c r="AD48" s="151"/>
      <c r="AE48" s="145"/>
      <c r="AF48" s="145"/>
      <c r="AG48" s="145"/>
      <c r="AH48" s="145"/>
      <c r="AI48" s="145"/>
      <c r="AJ48" s="144"/>
      <c r="AK48" s="138"/>
      <c r="AL48" s="146"/>
      <c r="AM48" s="147"/>
      <c r="AN48" s="153"/>
      <c r="AO48" s="140">
        <f aca="true" t="shared" si="9" ref="AO48:AO55">T48+AL48</f>
        <v>25</v>
      </c>
      <c r="AP48" s="141">
        <f t="shared" si="8"/>
        <v>1</v>
      </c>
      <c r="AQ48" s="15"/>
    </row>
    <row r="49" spans="1:43" ht="15" customHeight="1">
      <c r="A49" s="155"/>
      <c r="B49" s="142">
        <v>27</v>
      </c>
      <c r="C49" s="206" t="s">
        <v>42</v>
      </c>
      <c r="D49" s="76" t="s">
        <v>77</v>
      </c>
      <c r="E49" s="143"/>
      <c r="F49" s="144"/>
      <c r="G49" s="144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4"/>
      <c r="S49" s="138"/>
      <c r="T49" s="146"/>
      <c r="U49" s="160"/>
      <c r="V49" s="148"/>
      <c r="W49" s="152"/>
      <c r="X49" s="144"/>
      <c r="Y49" s="144">
        <v>20</v>
      </c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>
        <v>30</v>
      </c>
      <c r="AK49" s="144">
        <f>SUM(W49:AH49)</f>
        <v>20</v>
      </c>
      <c r="AL49" s="144">
        <f>SUM(W49:AJ49)</f>
        <v>50</v>
      </c>
      <c r="AM49" s="147" t="s">
        <v>95</v>
      </c>
      <c r="AN49" s="149">
        <f>IF(AL49=0,0,IF(AL49&lt;25,0.5,TRUNC(AL49/25)))</f>
        <v>2</v>
      </c>
      <c r="AO49" s="140">
        <f t="shared" si="9"/>
        <v>50</v>
      </c>
      <c r="AP49" s="141">
        <f t="shared" si="8"/>
        <v>2</v>
      </c>
      <c r="AQ49" s="15"/>
    </row>
    <row r="50" spans="1:43" ht="15" customHeight="1">
      <c r="A50" s="155"/>
      <c r="B50" s="126">
        <v>28</v>
      </c>
      <c r="C50" s="206" t="s">
        <v>42</v>
      </c>
      <c r="D50" s="76" t="s">
        <v>78</v>
      </c>
      <c r="E50" s="143"/>
      <c r="F50" s="144"/>
      <c r="G50" s="144"/>
      <c r="H50" s="145"/>
      <c r="I50" s="146"/>
      <c r="J50" s="145"/>
      <c r="K50" s="145"/>
      <c r="L50" s="145"/>
      <c r="M50" s="145"/>
      <c r="N50" s="145"/>
      <c r="O50" s="145"/>
      <c r="P50" s="145"/>
      <c r="Q50" s="145"/>
      <c r="R50" s="144"/>
      <c r="S50" s="138"/>
      <c r="T50" s="146"/>
      <c r="U50" s="147"/>
      <c r="V50" s="148"/>
      <c r="W50" s="152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>
        <v>25</v>
      </c>
      <c r="AI50" s="144"/>
      <c r="AJ50" s="144"/>
      <c r="AK50" s="144">
        <f>SUM(W50:AH50)</f>
        <v>25</v>
      </c>
      <c r="AL50" s="144">
        <f>SUM(W50:AJ50)</f>
        <v>25</v>
      </c>
      <c r="AM50" s="193" t="s">
        <v>27</v>
      </c>
      <c r="AN50" s="149">
        <f>IF(AL50=0,0,IF(AL50&lt;25,0.5,TRUNC(AL50/25)))</f>
        <v>1</v>
      </c>
      <c r="AO50" s="140">
        <f t="shared" si="9"/>
        <v>25</v>
      </c>
      <c r="AP50" s="141">
        <f t="shared" si="8"/>
        <v>1</v>
      </c>
      <c r="AQ50" s="15"/>
    </row>
    <row r="51" spans="1:43" ht="15" customHeight="1">
      <c r="A51" s="125"/>
      <c r="B51" s="142">
        <v>29</v>
      </c>
      <c r="C51" s="206" t="s">
        <v>42</v>
      </c>
      <c r="D51" s="207" t="s">
        <v>28</v>
      </c>
      <c r="E51" s="143"/>
      <c r="F51" s="144"/>
      <c r="G51" s="144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4"/>
      <c r="S51" s="138"/>
      <c r="T51" s="146"/>
      <c r="U51" s="147"/>
      <c r="V51" s="148"/>
      <c r="W51" s="152">
        <v>15</v>
      </c>
      <c r="X51" s="144"/>
      <c r="Y51" s="144"/>
      <c r="Z51" s="144">
        <v>30</v>
      </c>
      <c r="AA51" s="144"/>
      <c r="AB51" s="144"/>
      <c r="AC51" s="144"/>
      <c r="AD51" s="144"/>
      <c r="AE51" s="144"/>
      <c r="AF51" s="144"/>
      <c r="AG51" s="144"/>
      <c r="AH51" s="144"/>
      <c r="AI51" s="144"/>
      <c r="AJ51" s="144">
        <v>30</v>
      </c>
      <c r="AK51" s="144">
        <f>SUM(W51:AH51)</f>
        <v>45</v>
      </c>
      <c r="AL51" s="144">
        <f>SUM(W51:AJ51)</f>
        <v>75</v>
      </c>
      <c r="AM51" s="193" t="s">
        <v>27</v>
      </c>
      <c r="AN51" s="149">
        <f>IF(AL51=0,0,IF(AL51&lt;25,0.5,TRUNC(AL51/25)))</f>
        <v>3</v>
      </c>
      <c r="AO51" s="140">
        <f t="shared" si="9"/>
        <v>75</v>
      </c>
      <c r="AP51" s="141">
        <f t="shared" si="8"/>
        <v>3</v>
      </c>
      <c r="AQ51" s="15"/>
    </row>
    <row r="52" spans="1:43" ht="15" customHeight="1">
      <c r="A52" s="125"/>
      <c r="B52" s="126">
        <v>30</v>
      </c>
      <c r="C52" s="206" t="s">
        <v>42</v>
      </c>
      <c r="D52" s="207" t="s">
        <v>113</v>
      </c>
      <c r="E52" s="143">
        <v>10</v>
      </c>
      <c r="F52" s="144"/>
      <c r="G52" s="144"/>
      <c r="H52" s="144">
        <v>40</v>
      </c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>
        <f>SUM(E52:P52)</f>
        <v>50</v>
      </c>
      <c r="T52" s="144">
        <f>SUM(E52:R52)</f>
        <v>50</v>
      </c>
      <c r="U52" s="193" t="s">
        <v>27</v>
      </c>
      <c r="V52" s="149">
        <f>IF(T52=0,0,IF(T52&lt;25,0.5,TRUNC(T52/25)))</f>
        <v>2</v>
      </c>
      <c r="W52" s="152"/>
      <c r="X52" s="151"/>
      <c r="Y52" s="144"/>
      <c r="Z52" s="151"/>
      <c r="AA52" s="151"/>
      <c r="AB52" s="151"/>
      <c r="AC52" s="151"/>
      <c r="AD52" s="151"/>
      <c r="AE52" s="145"/>
      <c r="AF52" s="145"/>
      <c r="AG52" s="145"/>
      <c r="AH52" s="145"/>
      <c r="AI52" s="145"/>
      <c r="AJ52" s="144"/>
      <c r="AK52" s="138"/>
      <c r="AL52" s="146"/>
      <c r="AM52" s="147"/>
      <c r="AN52" s="153"/>
      <c r="AO52" s="140">
        <f t="shared" si="9"/>
        <v>50</v>
      </c>
      <c r="AP52" s="141">
        <f t="shared" si="8"/>
        <v>2</v>
      </c>
      <c r="AQ52" s="15"/>
    </row>
    <row r="53" spans="1:43" s="16" customFormat="1" ht="15" customHeight="1">
      <c r="A53" s="125"/>
      <c r="B53" s="142">
        <v>31</v>
      </c>
      <c r="C53" s="206" t="s">
        <v>42</v>
      </c>
      <c r="D53" s="207" t="s">
        <v>114</v>
      </c>
      <c r="E53" s="143"/>
      <c r="F53" s="151"/>
      <c r="G53" s="144"/>
      <c r="H53" s="151"/>
      <c r="I53" s="151"/>
      <c r="J53" s="151"/>
      <c r="K53" s="151"/>
      <c r="L53" s="151"/>
      <c r="M53" s="145"/>
      <c r="N53" s="145"/>
      <c r="O53" s="145"/>
      <c r="P53" s="145"/>
      <c r="Q53" s="145"/>
      <c r="R53" s="144"/>
      <c r="S53" s="138"/>
      <c r="T53" s="146"/>
      <c r="U53" s="147"/>
      <c r="V53" s="148"/>
      <c r="W53" s="152">
        <v>10</v>
      </c>
      <c r="X53" s="144"/>
      <c r="Y53" s="144"/>
      <c r="Z53" s="144">
        <v>20</v>
      </c>
      <c r="AA53" s="144"/>
      <c r="AB53" s="144"/>
      <c r="AC53" s="144"/>
      <c r="AD53" s="144"/>
      <c r="AE53" s="144"/>
      <c r="AF53" s="144"/>
      <c r="AG53" s="144"/>
      <c r="AH53" s="144"/>
      <c r="AI53" s="144"/>
      <c r="AJ53" s="144">
        <v>45</v>
      </c>
      <c r="AK53" s="144">
        <f>SUM(W53:AH53)</f>
        <v>30</v>
      </c>
      <c r="AL53" s="144">
        <f>SUM(W53:AJ53)</f>
        <v>75</v>
      </c>
      <c r="AM53" s="193" t="s">
        <v>95</v>
      </c>
      <c r="AN53" s="149">
        <f>IF(AL53=0,0,IF(AL53&lt;25,0.5,TRUNC(AL53/25)))</f>
        <v>3</v>
      </c>
      <c r="AO53" s="140">
        <f t="shared" si="9"/>
        <v>75</v>
      </c>
      <c r="AP53" s="141">
        <f t="shared" si="8"/>
        <v>3</v>
      </c>
      <c r="AQ53" s="15"/>
    </row>
    <row r="54" spans="1:43" s="16" customFormat="1" ht="15" customHeight="1">
      <c r="A54" s="155"/>
      <c r="B54" s="126">
        <v>32</v>
      </c>
      <c r="C54" s="206" t="s">
        <v>42</v>
      </c>
      <c r="D54" s="207" t="s">
        <v>54</v>
      </c>
      <c r="E54" s="143"/>
      <c r="F54" s="144"/>
      <c r="G54" s="156"/>
      <c r="H54" s="151"/>
      <c r="I54" s="151"/>
      <c r="J54" s="151"/>
      <c r="K54" s="151"/>
      <c r="L54" s="151"/>
      <c r="M54" s="145"/>
      <c r="N54" s="145"/>
      <c r="O54" s="145"/>
      <c r="P54" s="145"/>
      <c r="Q54" s="145"/>
      <c r="R54" s="144"/>
      <c r="S54" s="138"/>
      <c r="T54" s="146"/>
      <c r="U54" s="161"/>
      <c r="V54" s="148"/>
      <c r="W54" s="152">
        <v>10</v>
      </c>
      <c r="X54" s="144"/>
      <c r="Y54" s="144"/>
      <c r="Z54" s="144">
        <v>40</v>
      </c>
      <c r="AA54" s="144"/>
      <c r="AB54" s="144"/>
      <c r="AC54" s="144"/>
      <c r="AD54" s="144"/>
      <c r="AE54" s="144"/>
      <c r="AF54" s="144"/>
      <c r="AG54" s="144"/>
      <c r="AH54" s="144"/>
      <c r="AI54" s="144"/>
      <c r="AJ54" s="144">
        <v>25</v>
      </c>
      <c r="AK54" s="144">
        <f>SUM(W54:AH54)</f>
        <v>50</v>
      </c>
      <c r="AL54" s="144">
        <f>SUM(W54:AJ54)</f>
        <v>75</v>
      </c>
      <c r="AM54" s="193" t="s">
        <v>27</v>
      </c>
      <c r="AN54" s="149">
        <f>IF(AL54=0,0,IF(AL54&lt;25,0.5,TRUNC(AL54/25)))</f>
        <v>3</v>
      </c>
      <c r="AO54" s="140">
        <f t="shared" si="9"/>
        <v>75</v>
      </c>
      <c r="AP54" s="141">
        <f t="shared" si="8"/>
        <v>3</v>
      </c>
      <c r="AQ54" s="15"/>
    </row>
    <row r="55" spans="1:43" ht="15" customHeight="1">
      <c r="A55" s="155"/>
      <c r="B55" s="142">
        <v>33</v>
      </c>
      <c r="C55" s="206" t="s">
        <v>42</v>
      </c>
      <c r="D55" s="207" t="s">
        <v>48</v>
      </c>
      <c r="E55" s="143">
        <v>5</v>
      </c>
      <c r="F55" s="144"/>
      <c r="G55" s="144">
        <v>10</v>
      </c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>
        <v>10</v>
      </c>
      <c r="S55" s="144">
        <f>SUM(E55:P55)</f>
        <v>15</v>
      </c>
      <c r="T55" s="144">
        <f>SUM(E55:R55)</f>
        <v>25</v>
      </c>
      <c r="U55" s="193" t="s">
        <v>27</v>
      </c>
      <c r="V55" s="149">
        <f>IF(T55=0,0,IF(T55&lt;25,0.5,TRUNC(T55/25)))</f>
        <v>1</v>
      </c>
      <c r="W55" s="152"/>
      <c r="X55" s="151"/>
      <c r="Y55" s="144"/>
      <c r="Z55" s="151"/>
      <c r="AA55" s="151"/>
      <c r="AB55" s="151"/>
      <c r="AC55" s="151"/>
      <c r="AD55" s="151"/>
      <c r="AE55" s="145"/>
      <c r="AF55" s="145"/>
      <c r="AG55" s="145"/>
      <c r="AH55" s="145"/>
      <c r="AI55" s="145"/>
      <c r="AJ55" s="144"/>
      <c r="AK55" s="144"/>
      <c r="AL55" s="144"/>
      <c r="AM55" s="193"/>
      <c r="AN55" s="149"/>
      <c r="AO55" s="140">
        <f t="shared" si="9"/>
        <v>25</v>
      </c>
      <c r="AP55" s="141">
        <f t="shared" si="8"/>
        <v>1</v>
      </c>
      <c r="AQ55" s="15"/>
    </row>
    <row r="56" spans="1:43" ht="15" customHeight="1" thickBot="1">
      <c r="A56" s="155"/>
      <c r="B56" s="126">
        <v>34</v>
      </c>
      <c r="C56" s="197" t="s">
        <v>42</v>
      </c>
      <c r="D56" s="211" t="s">
        <v>49</v>
      </c>
      <c r="E56" s="164">
        <v>5</v>
      </c>
      <c r="F56" s="165">
        <v>10</v>
      </c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>
        <v>10</v>
      </c>
      <c r="S56" s="165">
        <f>SUM(E56:P56)</f>
        <v>15</v>
      </c>
      <c r="T56" s="165">
        <f>SUM(E56:R56)</f>
        <v>25</v>
      </c>
      <c r="U56" s="212" t="s">
        <v>27</v>
      </c>
      <c r="V56" s="169">
        <f>IF(T56=0,0,IF(T56&lt;25,0.5,TRUNC(T56/25)))</f>
        <v>1</v>
      </c>
      <c r="W56" s="170"/>
      <c r="X56" s="171"/>
      <c r="Y56" s="172"/>
      <c r="Z56" s="171"/>
      <c r="AA56" s="171"/>
      <c r="AB56" s="171"/>
      <c r="AC56" s="171"/>
      <c r="AD56" s="171"/>
      <c r="AE56" s="174"/>
      <c r="AF56" s="174"/>
      <c r="AG56" s="174"/>
      <c r="AH56" s="174"/>
      <c r="AI56" s="174"/>
      <c r="AJ56" s="172"/>
      <c r="AK56" s="144"/>
      <c r="AL56" s="144"/>
      <c r="AM56" s="193"/>
      <c r="AN56" s="149"/>
      <c r="AO56" s="204">
        <f>T56+AL56</f>
        <v>25</v>
      </c>
      <c r="AP56" s="141">
        <f t="shared" si="8"/>
        <v>1</v>
      </c>
      <c r="AQ56" s="15"/>
    </row>
    <row r="57" spans="1:43" ht="15" customHeight="1" thickBot="1">
      <c r="A57" s="155"/>
      <c r="B57" s="344" t="s">
        <v>50</v>
      </c>
      <c r="C57" s="345"/>
      <c r="D57" s="345"/>
      <c r="E57" s="179">
        <f>SUM(E46:E56)</f>
        <v>40</v>
      </c>
      <c r="F57" s="179">
        <f aca="true" t="shared" si="10" ref="F57:AP57">SUM(F46:F56)</f>
        <v>10</v>
      </c>
      <c r="G57" s="179">
        <f t="shared" si="10"/>
        <v>40</v>
      </c>
      <c r="H57" s="179">
        <f t="shared" si="10"/>
        <v>40</v>
      </c>
      <c r="I57" s="179">
        <f t="shared" si="10"/>
        <v>0</v>
      </c>
      <c r="J57" s="179">
        <f t="shared" si="10"/>
        <v>0</v>
      </c>
      <c r="K57" s="179">
        <f t="shared" si="10"/>
        <v>0</v>
      </c>
      <c r="L57" s="179">
        <f t="shared" si="10"/>
        <v>0</v>
      </c>
      <c r="M57" s="179">
        <f t="shared" si="10"/>
        <v>0</v>
      </c>
      <c r="N57" s="179">
        <f t="shared" si="10"/>
        <v>0</v>
      </c>
      <c r="O57" s="179">
        <f t="shared" si="10"/>
        <v>0</v>
      </c>
      <c r="P57" s="179">
        <f t="shared" si="10"/>
        <v>0</v>
      </c>
      <c r="Q57" s="179">
        <f t="shared" si="10"/>
        <v>0</v>
      </c>
      <c r="R57" s="179">
        <f t="shared" si="10"/>
        <v>20</v>
      </c>
      <c r="S57" s="179">
        <f t="shared" si="10"/>
        <v>130</v>
      </c>
      <c r="T57" s="179">
        <f t="shared" si="10"/>
        <v>150</v>
      </c>
      <c r="U57" s="179"/>
      <c r="V57" s="180">
        <f t="shared" si="10"/>
        <v>6</v>
      </c>
      <c r="W57" s="179">
        <f t="shared" si="10"/>
        <v>40</v>
      </c>
      <c r="X57" s="179">
        <f t="shared" si="10"/>
        <v>0</v>
      </c>
      <c r="Y57" s="179">
        <f t="shared" si="10"/>
        <v>30</v>
      </c>
      <c r="Z57" s="179">
        <f t="shared" si="10"/>
        <v>90</v>
      </c>
      <c r="AA57" s="179">
        <f t="shared" si="10"/>
        <v>0</v>
      </c>
      <c r="AB57" s="179">
        <f t="shared" si="10"/>
        <v>0</v>
      </c>
      <c r="AC57" s="179">
        <f t="shared" si="10"/>
        <v>0</v>
      </c>
      <c r="AD57" s="179">
        <f t="shared" si="10"/>
        <v>0</v>
      </c>
      <c r="AE57" s="179">
        <f t="shared" si="10"/>
        <v>0</v>
      </c>
      <c r="AF57" s="179">
        <f t="shared" si="10"/>
        <v>0</v>
      </c>
      <c r="AG57" s="179">
        <f t="shared" si="10"/>
        <v>0</v>
      </c>
      <c r="AH57" s="179">
        <f t="shared" si="10"/>
        <v>25</v>
      </c>
      <c r="AI57" s="179">
        <f t="shared" si="10"/>
        <v>0</v>
      </c>
      <c r="AJ57" s="179">
        <f t="shared" si="10"/>
        <v>140</v>
      </c>
      <c r="AK57" s="179">
        <f t="shared" si="10"/>
        <v>185</v>
      </c>
      <c r="AL57" s="179">
        <f t="shared" si="10"/>
        <v>325</v>
      </c>
      <c r="AM57" s="179"/>
      <c r="AN57" s="180">
        <f>SUM(AN46:AN56)</f>
        <v>13</v>
      </c>
      <c r="AO57" s="179">
        <f t="shared" si="10"/>
        <v>475</v>
      </c>
      <c r="AP57" s="180">
        <f t="shared" si="10"/>
        <v>19</v>
      </c>
      <c r="AQ57" s="15"/>
    </row>
    <row r="58" spans="1:43" ht="15" customHeight="1" thickBot="1">
      <c r="A58" s="155"/>
      <c r="B58" s="341" t="s">
        <v>70</v>
      </c>
      <c r="C58" s="342"/>
      <c r="D58" s="342"/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2"/>
      <c r="S58" s="342"/>
      <c r="T58" s="342"/>
      <c r="U58" s="342"/>
      <c r="V58" s="342"/>
      <c r="W58" s="342"/>
      <c r="X58" s="342"/>
      <c r="Y58" s="342"/>
      <c r="Z58" s="342"/>
      <c r="AA58" s="342"/>
      <c r="AB58" s="342"/>
      <c r="AC58" s="342"/>
      <c r="AD58" s="342"/>
      <c r="AE58" s="342"/>
      <c r="AF58" s="342"/>
      <c r="AG58" s="342"/>
      <c r="AH58" s="342"/>
      <c r="AI58" s="342"/>
      <c r="AJ58" s="342"/>
      <c r="AK58" s="342"/>
      <c r="AL58" s="342"/>
      <c r="AM58" s="342"/>
      <c r="AN58" s="342"/>
      <c r="AO58" s="342"/>
      <c r="AP58" s="343"/>
      <c r="AQ58" s="15"/>
    </row>
    <row r="59" spans="1:43" ht="15" customHeight="1">
      <c r="A59" s="155"/>
      <c r="B59" s="126">
        <v>35</v>
      </c>
      <c r="C59" s="213" t="s">
        <v>42</v>
      </c>
      <c r="D59" s="183" t="s">
        <v>157</v>
      </c>
      <c r="E59" s="214"/>
      <c r="F59" s="209"/>
      <c r="G59" s="209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209"/>
      <c r="S59" s="138"/>
      <c r="T59" s="138"/>
      <c r="U59" s="160"/>
      <c r="V59" s="148"/>
      <c r="W59" s="215">
        <v>25</v>
      </c>
      <c r="X59" s="144"/>
      <c r="Y59" s="144"/>
      <c r="Z59" s="146"/>
      <c r="AA59" s="146"/>
      <c r="AB59" s="146"/>
      <c r="AC59" s="146"/>
      <c r="AD59" s="146"/>
      <c r="AE59" s="146"/>
      <c r="AF59" s="146"/>
      <c r="AG59" s="146"/>
      <c r="AH59" s="144"/>
      <c r="AI59" s="146"/>
      <c r="AJ59" s="144">
        <v>25</v>
      </c>
      <c r="AK59" s="146">
        <f>SUM(W59:AH59)</f>
        <v>25</v>
      </c>
      <c r="AL59" s="144">
        <f>SUM(W59:AJ59)</f>
        <v>50</v>
      </c>
      <c r="AM59" s="193" t="s">
        <v>27</v>
      </c>
      <c r="AN59" s="196">
        <f>IF(AL59=0,0,IF(AL59&lt;25,0.5,TRUNC(AL59/25)))</f>
        <v>2</v>
      </c>
      <c r="AO59" s="140">
        <f>T59+AL59</f>
        <v>50</v>
      </c>
      <c r="AP59" s="141">
        <f>V59+AN59</f>
        <v>2</v>
      </c>
      <c r="AQ59" s="15"/>
    </row>
    <row r="60" spans="1:43" ht="15" customHeight="1" thickBot="1">
      <c r="A60" s="155"/>
      <c r="B60" s="216">
        <v>36</v>
      </c>
      <c r="C60" s="213" t="s">
        <v>42</v>
      </c>
      <c r="D60" s="76" t="s">
        <v>159</v>
      </c>
      <c r="E60" s="214"/>
      <c r="F60" s="209"/>
      <c r="G60" s="209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209"/>
      <c r="S60" s="138"/>
      <c r="T60" s="138"/>
      <c r="U60" s="160"/>
      <c r="V60" s="148"/>
      <c r="W60" s="215">
        <v>25</v>
      </c>
      <c r="X60" s="144"/>
      <c r="Y60" s="144"/>
      <c r="Z60" s="146"/>
      <c r="AA60" s="146"/>
      <c r="AB60" s="146"/>
      <c r="AC60" s="146"/>
      <c r="AD60" s="146"/>
      <c r="AE60" s="146"/>
      <c r="AF60" s="146"/>
      <c r="AG60" s="146"/>
      <c r="AH60" s="144"/>
      <c r="AI60" s="146"/>
      <c r="AJ60" s="144">
        <v>25</v>
      </c>
      <c r="AK60" s="144">
        <f>SUM(W60:AH60)</f>
        <v>25</v>
      </c>
      <c r="AL60" s="144">
        <f>SUM(W60:AJ60)</f>
        <v>50</v>
      </c>
      <c r="AM60" s="193" t="s">
        <v>27</v>
      </c>
      <c r="AN60" s="196">
        <f>IF(AL60=0,0,IF(AL60&lt;25,0.5,TRUNC(AL60/25)))</f>
        <v>2</v>
      </c>
      <c r="AO60" s="140">
        <f>T60+AL60</f>
        <v>50</v>
      </c>
      <c r="AP60" s="141">
        <f>V60+AN60</f>
        <v>2</v>
      </c>
      <c r="AQ60" s="15"/>
    </row>
    <row r="61" spans="1:43" ht="15" customHeight="1" thickBot="1">
      <c r="A61" s="155"/>
      <c r="B61" s="344" t="s">
        <v>50</v>
      </c>
      <c r="C61" s="345"/>
      <c r="D61" s="345"/>
      <c r="E61" s="179">
        <f aca="true" t="shared" si="11" ref="E61:AN61">SUM(E59:E60)</f>
        <v>0</v>
      </c>
      <c r="F61" s="179">
        <f t="shared" si="11"/>
        <v>0</v>
      </c>
      <c r="G61" s="179">
        <f t="shared" si="11"/>
        <v>0</v>
      </c>
      <c r="H61" s="179">
        <f t="shared" si="11"/>
        <v>0</v>
      </c>
      <c r="I61" s="179">
        <f t="shared" si="11"/>
        <v>0</v>
      </c>
      <c r="J61" s="179">
        <f t="shared" si="11"/>
        <v>0</v>
      </c>
      <c r="K61" s="179">
        <f t="shared" si="11"/>
        <v>0</v>
      </c>
      <c r="L61" s="179">
        <f t="shared" si="11"/>
        <v>0</v>
      </c>
      <c r="M61" s="179">
        <f t="shared" si="11"/>
        <v>0</v>
      </c>
      <c r="N61" s="179">
        <f t="shared" si="11"/>
        <v>0</v>
      </c>
      <c r="O61" s="179">
        <f t="shared" si="11"/>
        <v>0</v>
      </c>
      <c r="P61" s="179">
        <f t="shared" si="11"/>
        <v>0</v>
      </c>
      <c r="Q61" s="179">
        <f t="shared" si="11"/>
        <v>0</v>
      </c>
      <c r="R61" s="179">
        <f t="shared" si="11"/>
        <v>0</v>
      </c>
      <c r="S61" s="179">
        <f t="shared" si="11"/>
        <v>0</v>
      </c>
      <c r="T61" s="179">
        <f t="shared" si="11"/>
        <v>0</v>
      </c>
      <c r="U61" s="179"/>
      <c r="V61" s="180">
        <f t="shared" si="11"/>
        <v>0</v>
      </c>
      <c r="W61" s="179">
        <f t="shared" si="11"/>
        <v>50</v>
      </c>
      <c r="X61" s="179">
        <f t="shared" si="11"/>
        <v>0</v>
      </c>
      <c r="Y61" s="179">
        <f t="shared" si="11"/>
        <v>0</v>
      </c>
      <c r="Z61" s="179">
        <f t="shared" si="11"/>
        <v>0</v>
      </c>
      <c r="AA61" s="179">
        <f t="shared" si="11"/>
        <v>0</v>
      </c>
      <c r="AB61" s="179">
        <f t="shared" si="11"/>
        <v>0</v>
      </c>
      <c r="AC61" s="179">
        <f t="shared" si="11"/>
        <v>0</v>
      </c>
      <c r="AD61" s="179">
        <f t="shared" si="11"/>
        <v>0</v>
      </c>
      <c r="AE61" s="179">
        <f t="shared" si="11"/>
        <v>0</v>
      </c>
      <c r="AF61" s="179">
        <f t="shared" si="11"/>
        <v>0</v>
      </c>
      <c r="AG61" s="179">
        <f t="shared" si="11"/>
        <v>0</v>
      </c>
      <c r="AH61" s="179">
        <f t="shared" si="11"/>
        <v>0</v>
      </c>
      <c r="AI61" s="179">
        <f t="shared" si="11"/>
        <v>0</v>
      </c>
      <c r="AJ61" s="179">
        <f t="shared" si="11"/>
        <v>50</v>
      </c>
      <c r="AK61" s="179">
        <f t="shared" si="11"/>
        <v>50</v>
      </c>
      <c r="AL61" s="179">
        <f t="shared" si="11"/>
        <v>100</v>
      </c>
      <c r="AM61" s="179"/>
      <c r="AN61" s="180">
        <f t="shared" si="11"/>
        <v>4</v>
      </c>
      <c r="AO61" s="179">
        <f>SUM(AO59:AO60)</f>
        <v>100</v>
      </c>
      <c r="AP61" s="180">
        <f>SUM(AP59:AP60)</f>
        <v>4</v>
      </c>
      <c r="AQ61" s="15"/>
    </row>
    <row r="62" spans="1:43" ht="15" customHeight="1" thickBot="1">
      <c r="A62" s="155"/>
      <c r="B62" s="341" t="s">
        <v>119</v>
      </c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  <c r="AK62" s="342"/>
      <c r="AL62" s="342"/>
      <c r="AM62" s="342"/>
      <c r="AN62" s="342"/>
      <c r="AO62" s="342"/>
      <c r="AP62" s="343"/>
      <c r="AQ62" s="15"/>
    </row>
    <row r="63" spans="1:43" ht="15" customHeight="1" thickBot="1">
      <c r="A63" s="155"/>
      <c r="B63" s="126">
        <v>37</v>
      </c>
      <c r="C63" s="213" t="s">
        <v>42</v>
      </c>
      <c r="D63" s="217" t="s">
        <v>115</v>
      </c>
      <c r="E63" s="214"/>
      <c r="F63" s="209"/>
      <c r="G63" s="209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209"/>
      <c r="S63" s="138"/>
      <c r="T63" s="138"/>
      <c r="U63" s="160"/>
      <c r="V63" s="148"/>
      <c r="W63" s="215"/>
      <c r="X63" s="194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>
        <v>150</v>
      </c>
      <c r="AJ63" s="146"/>
      <c r="AK63" s="138">
        <f>SUM(W63:AH63)</f>
        <v>0</v>
      </c>
      <c r="AL63" s="138">
        <f>SUM(W63:AJ63)</f>
        <v>150</v>
      </c>
      <c r="AM63" s="193" t="s">
        <v>97</v>
      </c>
      <c r="AN63" s="196">
        <v>5</v>
      </c>
      <c r="AO63" s="140">
        <f>T63+AL63</f>
        <v>150</v>
      </c>
      <c r="AP63" s="141">
        <f>V63+AN63</f>
        <v>5</v>
      </c>
      <c r="AQ63" s="15"/>
    </row>
    <row r="64" spans="1:43" ht="15" customHeight="1" thickBot="1">
      <c r="A64" s="155"/>
      <c r="B64" s="344" t="s">
        <v>50</v>
      </c>
      <c r="C64" s="345"/>
      <c r="D64" s="345"/>
      <c r="E64" s="179">
        <f>SUM(E63:E63)</f>
        <v>0</v>
      </c>
      <c r="F64" s="179">
        <f aca="true" t="shared" si="12" ref="F64:AP64">SUM(F63:F63)</f>
        <v>0</v>
      </c>
      <c r="G64" s="179">
        <f t="shared" si="12"/>
        <v>0</v>
      </c>
      <c r="H64" s="179">
        <f t="shared" si="12"/>
        <v>0</v>
      </c>
      <c r="I64" s="179">
        <f t="shared" si="12"/>
        <v>0</v>
      </c>
      <c r="J64" s="179">
        <f t="shared" si="12"/>
        <v>0</v>
      </c>
      <c r="K64" s="179">
        <f t="shared" si="12"/>
        <v>0</v>
      </c>
      <c r="L64" s="179">
        <f t="shared" si="12"/>
        <v>0</v>
      </c>
      <c r="M64" s="179">
        <f t="shared" si="12"/>
        <v>0</v>
      </c>
      <c r="N64" s="179">
        <f t="shared" si="12"/>
        <v>0</v>
      </c>
      <c r="O64" s="179">
        <f t="shared" si="12"/>
        <v>0</v>
      </c>
      <c r="P64" s="179">
        <f t="shared" si="12"/>
        <v>0</v>
      </c>
      <c r="Q64" s="179">
        <f t="shared" si="12"/>
        <v>0</v>
      </c>
      <c r="R64" s="179">
        <f t="shared" si="12"/>
        <v>0</v>
      </c>
      <c r="S64" s="179">
        <f t="shared" si="12"/>
        <v>0</v>
      </c>
      <c r="T64" s="179">
        <f t="shared" si="12"/>
        <v>0</v>
      </c>
      <c r="U64" s="179"/>
      <c r="V64" s="180">
        <f t="shared" si="12"/>
        <v>0</v>
      </c>
      <c r="W64" s="179">
        <f t="shared" si="12"/>
        <v>0</v>
      </c>
      <c r="X64" s="179">
        <f t="shared" si="12"/>
        <v>0</v>
      </c>
      <c r="Y64" s="179">
        <f t="shared" si="12"/>
        <v>0</v>
      </c>
      <c r="Z64" s="179">
        <f t="shared" si="12"/>
        <v>0</v>
      </c>
      <c r="AA64" s="179">
        <f t="shared" si="12"/>
        <v>0</v>
      </c>
      <c r="AB64" s="179">
        <f t="shared" si="12"/>
        <v>0</v>
      </c>
      <c r="AC64" s="179">
        <f t="shared" si="12"/>
        <v>0</v>
      </c>
      <c r="AD64" s="179">
        <f t="shared" si="12"/>
        <v>0</v>
      </c>
      <c r="AE64" s="179">
        <f t="shared" si="12"/>
        <v>0</v>
      </c>
      <c r="AF64" s="179">
        <f t="shared" si="12"/>
        <v>0</v>
      </c>
      <c r="AG64" s="179">
        <f t="shared" si="12"/>
        <v>0</v>
      </c>
      <c r="AH64" s="179">
        <f t="shared" si="12"/>
        <v>0</v>
      </c>
      <c r="AI64" s="179">
        <f t="shared" si="12"/>
        <v>150</v>
      </c>
      <c r="AJ64" s="179">
        <f t="shared" si="12"/>
        <v>0</v>
      </c>
      <c r="AK64" s="179">
        <f t="shared" si="12"/>
        <v>0</v>
      </c>
      <c r="AL64" s="179">
        <f t="shared" si="12"/>
        <v>150</v>
      </c>
      <c r="AM64" s="179"/>
      <c r="AN64" s="180">
        <f t="shared" si="12"/>
        <v>5</v>
      </c>
      <c r="AO64" s="179">
        <f t="shared" si="12"/>
        <v>150</v>
      </c>
      <c r="AP64" s="180">
        <f t="shared" si="12"/>
        <v>5</v>
      </c>
      <c r="AQ64" s="15"/>
    </row>
    <row r="65" spans="1:43" ht="15" customHeight="1" thickBot="1">
      <c r="A65" s="125"/>
      <c r="B65" s="341" t="s">
        <v>94</v>
      </c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3"/>
      <c r="AQ65" s="15"/>
    </row>
    <row r="66" spans="2:42" ht="12.75">
      <c r="B66" s="126">
        <v>38</v>
      </c>
      <c r="C66" s="206" t="s">
        <v>42</v>
      </c>
      <c r="D66" s="76" t="s">
        <v>173</v>
      </c>
      <c r="E66" s="215">
        <v>15</v>
      </c>
      <c r="F66" s="144"/>
      <c r="G66" s="144">
        <v>10</v>
      </c>
      <c r="H66" s="146"/>
      <c r="I66" s="132"/>
      <c r="J66" s="218"/>
      <c r="K66" s="132"/>
      <c r="L66" s="132"/>
      <c r="M66" s="132"/>
      <c r="N66" s="132"/>
      <c r="O66" s="132"/>
      <c r="P66" s="132"/>
      <c r="Q66" s="132"/>
      <c r="R66" s="132"/>
      <c r="S66" s="132"/>
      <c r="T66" s="144">
        <f>SUM(E66:R66)</f>
        <v>25</v>
      </c>
      <c r="U66" s="193" t="s">
        <v>27</v>
      </c>
      <c r="V66" s="149">
        <f>IF(T66=0,0,IF(T66&lt;25,0.5,TRUNC(T66/25)))</f>
        <v>1</v>
      </c>
      <c r="W66" s="215"/>
      <c r="X66" s="144"/>
      <c r="Y66" s="144"/>
      <c r="Z66" s="146"/>
      <c r="AA66" s="132"/>
      <c r="AB66" s="218"/>
      <c r="AC66" s="132"/>
      <c r="AD66" s="132"/>
      <c r="AE66" s="132"/>
      <c r="AF66" s="132"/>
      <c r="AG66" s="132"/>
      <c r="AH66" s="132"/>
      <c r="AI66" s="132"/>
      <c r="AJ66" s="132"/>
      <c r="AK66" s="132"/>
      <c r="AL66" s="144"/>
      <c r="AM66" s="193"/>
      <c r="AN66" s="149"/>
      <c r="AO66" s="140">
        <f>T66+AL66</f>
        <v>25</v>
      </c>
      <c r="AP66" s="141">
        <f>V66+AN66</f>
        <v>1</v>
      </c>
    </row>
    <row r="67" spans="2:42" ht="12.75">
      <c r="B67" s="126">
        <v>39</v>
      </c>
      <c r="C67" s="206"/>
      <c r="D67" s="207" t="s">
        <v>32</v>
      </c>
      <c r="E67" s="143"/>
      <c r="F67" s="144"/>
      <c r="G67" s="144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4"/>
      <c r="S67" s="138"/>
      <c r="T67" s="146"/>
      <c r="U67" s="160"/>
      <c r="V67" s="148"/>
      <c r="W67" s="194">
        <v>15</v>
      </c>
      <c r="X67" s="210"/>
      <c r="Y67" s="158"/>
      <c r="Z67" s="138"/>
      <c r="AA67" s="138"/>
      <c r="AB67" s="158"/>
      <c r="AC67" s="138"/>
      <c r="AD67" s="138"/>
      <c r="AE67" s="138"/>
      <c r="AF67" s="138"/>
      <c r="AG67" s="138"/>
      <c r="AH67" s="138"/>
      <c r="AI67" s="138"/>
      <c r="AJ67" s="138">
        <v>15</v>
      </c>
      <c r="AK67" s="146">
        <f>SUM(W67:AH67)</f>
        <v>15</v>
      </c>
      <c r="AL67" s="144">
        <f>SUM(W67:AJ67)</f>
        <v>30</v>
      </c>
      <c r="AM67" s="193" t="s">
        <v>27</v>
      </c>
      <c r="AN67" s="196">
        <f>IF(AL67=0,0,IF(AL67&lt;25,0.5,TRUNC(AL67/25)))</f>
        <v>1</v>
      </c>
      <c r="AO67" s="140">
        <f>T67+AL67</f>
        <v>30</v>
      </c>
      <c r="AP67" s="141">
        <f>V67+AN67</f>
        <v>1</v>
      </c>
    </row>
    <row r="68" spans="2:42" ht="13.5" thickBot="1">
      <c r="B68" s="126">
        <v>40</v>
      </c>
      <c r="C68" s="213"/>
      <c r="D68" s="207" t="s">
        <v>33</v>
      </c>
      <c r="E68" s="143"/>
      <c r="F68" s="144"/>
      <c r="G68" s="144"/>
      <c r="H68" s="145"/>
      <c r="I68" s="146"/>
      <c r="J68" s="145"/>
      <c r="K68" s="145"/>
      <c r="L68" s="145"/>
      <c r="M68" s="145"/>
      <c r="N68" s="145"/>
      <c r="O68" s="145"/>
      <c r="P68" s="145"/>
      <c r="Q68" s="145"/>
      <c r="R68" s="144"/>
      <c r="S68" s="138"/>
      <c r="T68" s="146"/>
      <c r="U68" s="147"/>
      <c r="V68" s="148"/>
      <c r="W68" s="152">
        <v>15</v>
      </c>
      <c r="X68" s="151"/>
      <c r="Y68" s="144"/>
      <c r="Z68" s="151"/>
      <c r="AA68" s="194"/>
      <c r="AB68" s="151"/>
      <c r="AC68" s="151"/>
      <c r="AD68" s="151"/>
      <c r="AE68" s="145"/>
      <c r="AF68" s="145"/>
      <c r="AG68" s="145"/>
      <c r="AH68" s="145"/>
      <c r="AI68" s="145"/>
      <c r="AJ68" s="144">
        <v>15</v>
      </c>
      <c r="AK68" s="146">
        <f>SUM(W68:AH68)</f>
        <v>15</v>
      </c>
      <c r="AL68" s="144">
        <f>SUM(W68:AJ68)</f>
        <v>30</v>
      </c>
      <c r="AM68" s="193" t="s">
        <v>27</v>
      </c>
      <c r="AN68" s="196">
        <f>IF(AL68=0,0,IF(AL68&lt;25,0.5,TRUNC(AL68/25)))</f>
        <v>1</v>
      </c>
      <c r="AO68" s="140">
        <f>T68+AL68</f>
        <v>30</v>
      </c>
      <c r="AP68" s="141">
        <f>V68+AN68</f>
        <v>1</v>
      </c>
    </row>
    <row r="69" spans="2:42" ht="13.5" thickBot="1">
      <c r="B69" s="344" t="s">
        <v>50</v>
      </c>
      <c r="C69" s="345"/>
      <c r="D69" s="345"/>
      <c r="E69" s="179">
        <f>SUM(E66:E68)</f>
        <v>15</v>
      </c>
      <c r="F69" s="179">
        <f aca="true" t="shared" si="13" ref="F69:AP69">SUM(F66:F68)</f>
        <v>0</v>
      </c>
      <c r="G69" s="179">
        <f t="shared" si="13"/>
        <v>10</v>
      </c>
      <c r="H69" s="179">
        <f t="shared" si="13"/>
        <v>0</v>
      </c>
      <c r="I69" s="179">
        <f t="shared" si="13"/>
        <v>0</v>
      </c>
      <c r="J69" s="179">
        <f t="shared" si="13"/>
        <v>0</v>
      </c>
      <c r="K69" s="179">
        <f t="shared" si="13"/>
        <v>0</v>
      </c>
      <c r="L69" s="179">
        <f t="shared" si="13"/>
        <v>0</v>
      </c>
      <c r="M69" s="179">
        <f t="shared" si="13"/>
        <v>0</v>
      </c>
      <c r="N69" s="179">
        <f t="shared" si="13"/>
        <v>0</v>
      </c>
      <c r="O69" s="179">
        <f t="shared" si="13"/>
        <v>0</v>
      </c>
      <c r="P69" s="179">
        <f t="shared" si="13"/>
        <v>0</v>
      </c>
      <c r="Q69" s="179">
        <f t="shared" si="13"/>
        <v>0</v>
      </c>
      <c r="R69" s="179">
        <f t="shared" si="13"/>
        <v>0</v>
      </c>
      <c r="S69" s="179">
        <f t="shared" si="13"/>
        <v>0</v>
      </c>
      <c r="T69" s="179">
        <f t="shared" si="13"/>
        <v>25</v>
      </c>
      <c r="U69" s="179"/>
      <c r="V69" s="180">
        <f t="shared" si="13"/>
        <v>1</v>
      </c>
      <c r="W69" s="179">
        <f t="shared" si="13"/>
        <v>30</v>
      </c>
      <c r="X69" s="179">
        <f t="shared" si="13"/>
        <v>0</v>
      </c>
      <c r="Y69" s="179">
        <f t="shared" si="13"/>
        <v>0</v>
      </c>
      <c r="Z69" s="179">
        <f t="shared" si="13"/>
        <v>0</v>
      </c>
      <c r="AA69" s="179">
        <f t="shared" si="13"/>
        <v>0</v>
      </c>
      <c r="AB69" s="179">
        <f t="shared" si="13"/>
        <v>0</v>
      </c>
      <c r="AC69" s="179">
        <f t="shared" si="13"/>
        <v>0</v>
      </c>
      <c r="AD69" s="179">
        <f t="shared" si="13"/>
        <v>0</v>
      </c>
      <c r="AE69" s="179">
        <f t="shared" si="13"/>
        <v>0</v>
      </c>
      <c r="AF69" s="179">
        <f t="shared" si="13"/>
        <v>0</v>
      </c>
      <c r="AG69" s="179">
        <f t="shared" si="13"/>
        <v>0</v>
      </c>
      <c r="AH69" s="179">
        <f t="shared" si="13"/>
        <v>0</v>
      </c>
      <c r="AI69" s="179">
        <f t="shared" si="13"/>
        <v>0</v>
      </c>
      <c r="AJ69" s="179">
        <f t="shared" si="13"/>
        <v>30</v>
      </c>
      <c r="AK69" s="179">
        <f t="shared" si="13"/>
        <v>30</v>
      </c>
      <c r="AL69" s="179">
        <f t="shared" si="13"/>
        <v>60</v>
      </c>
      <c r="AM69" s="179"/>
      <c r="AN69" s="180">
        <f t="shared" si="13"/>
        <v>2</v>
      </c>
      <c r="AO69" s="179">
        <f t="shared" si="13"/>
        <v>85</v>
      </c>
      <c r="AP69" s="180">
        <f t="shared" si="13"/>
        <v>3</v>
      </c>
    </row>
    <row r="70" spans="2:42" ht="13.5" thickBot="1">
      <c r="B70" s="344" t="s">
        <v>50</v>
      </c>
      <c r="C70" s="345"/>
      <c r="D70" s="345"/>
      <c r="E70" s="179">
        <f>E29+E44+E57+E61+E64+E69</f>
        <v>205</v>
      </c>
      <c r="F70" s="179">
        <f aca="true" t="shared" si="14" ref="F70:AP70">F29+F44+F57+F61+F64+F69</f>
        <v>35</v>
      </c>
      <c r="G70" s="179">
        <f t="shared" si="14"/>
        <v>50</v>
      </c>
      <c r="H70" s="179">
        <f t="shared" si="14"/>
        <v>110</v>
      </c>
      <c r="I70" s="179">
        <f t="shared" si="14"/>
        <v>10</v>
      </c>
      <c r="J70" s="179">
        <f t="shared" si="14"/>
        <v>0</v>
      </c>
      <c r="K70" s="179">
        <f t="shared" si="14"/>
        <v>0</v>
      </c>
      <c r="L70" s="179">
        <f t="shared" si="14"/>
        <v>0</v>
      </c>
      <c r="M70" s="179">
        <f t="shared" si="14"/>
        <v>0</v>
      </c>
      <c r="N70" s="179">
        <f t="shared" si="14"/>
        <v>30</v>
      </c>
      <c r="O70" s="179">
        <f t="shared" si="14"/>
        <v>0</v>
      </c>
      <c r="P70" s="179">
        <f t="shared" si="14"/>
        <v>30</v>
      </c>
      <c r="Q70" s="179">
        <f t="shared" si="14"/>
        <v>0</v>
      </c>
      <c r="R70" s="179">
        <f t="shared" si="14"/>
        <v>190</v>
      </c>
      <c r="S70" s="179">
        <f t="shared" si="14"/>
        <v>445</v>
      </c>
      <c r="T70" s="179">
        <f t="shared" si="14"/>
        <v>660</v>
      </c>
      <c r="U70" s="179"/>
      <c r="V70" s="180">
        <f t="shared" si="14"/>
        <v>25</v>
      </c>
      <c r="W70" s="179">
        <f t="shared" si="14"/>
        <v>190</v>
      </c>
      <c r="X70" s="179">
        <f t="shared" si="14"/>
        <v>0</v>
      </c>
      <c r="Y70" s="179">
        <f t="shared" si="14"/>
        <v>35</v>
      </c>
      <c r="Z70" s="179">
        <f t="shared" si="14"/>
        <v>150</v>
      </c>
      <c r="AA70" s="179">
        <f t="shared" si="14"/>
        <v>0</v>
      </c>
      <c r="AB70" s="179">
        <f t="shared" si="14"/>
        <v>0</v>
      </c>
      <c r="AC70" s="179">
        <f t="shared" si="14"/>
        <v>0</v>
      </c>
      <c r="AD70" s="179">
        <f t="shared" si="14"/>
        <v>0</v>
      </c>
      <c r="AE70" s="179">
        <f t="shared" si="14"/>
        <v>0</v>
      </c>
      <c r="AF70" s="179">
        <f t="shared" si="14"/>
        <v>30</v>
      </c>
      <c r="AG70" s="179">
        <f t="shared" si="14"/>
        <v>0</v>
      </c>
      <c r="AH70" s="179">
        <f t="shared" si="14"/>
        <v>55</v>
      </c>
      <c r="AI70" s="179">
        <f t="shared" si="14"/>
        <v>150</v>
      </c>
      <c r="AJ70" s="179">
        <f t="shared" si="14"/>
        <v>360</v>
      </c>
      <c r="AK70" s="179">
        <f t="shared" si="14"/>
        <v>460</v>
      </c>
      <c r="AL70" s="179">
        <f t="shared" si="14"/>
        <v>970</v>
      </c>
      <c r="AM70" s="179"/>
      <c r="AN70" s="180">
        <f>AN29+AN44+AN57+AN61+AN64+AN69</f>
        <v>36</v>
      </c>
      <c r="AO70" s="179">
        <f t="shared" si="14"/>
        <v>1630</v>
      </c>
      <c r="AP70" s="180">
        <f t="shared" si="14"/>
        <v>61</v>
      </c>
    </row>
    <row r="72" spans="2:37" ht="12.75">
      <c r="B72" s="219" t="s">
        <v>147</v>
      </c>
      <c r="AK72" s="220"/>
    </row>
    <row r="73" ht="12.75">
      <c r="B73" s="221"/>
    </row>
    <row r="74" ht="12.75">
      <c r="B74" s="221"/>
    </row>
    <row r="77" ht="14.25">
      <c r="O77" s="222"/>
    </row>
    <row r="78" spans="4:39" ht="12.75">
      <c r="D78" s="223" t="s">
        <v>148</v>
      </c>
      <c r="P78" s="119" t="s">
        <v>148</v>
      </c>
      <c r="AG78" s="338" t="s">
        <v>148</v>
      </c>
      <c r="AH78" s="338"/>
      <c r="AI78" s="338"/>
      <c r="AJ78" s="338"/>
      <c r="AK78" s="338"/>
      <c r="AL78" s="338"/>
      <c r="AM78" s="338"/>
    </row>
    <row r="79" spans="4:39" ht="12.75">
      <c r="D79" s="224" t="s">
        <v>149</v>
      </c>
      <c r="N79" s="223"/>
      <c r="P79" s="338" t="s">
        <v>150</v>
      </c>
      <c r="Q79" s="338"/>
      <c r="R79" s="338"/>
      <c r="S79" s="338"/>
      <c r="T79" s="338"/>
      <c r="U79" s="338"/>
      <c r="V79" s="338"/>
      <c r="AG79" s="338" t="s">
        <v>151</v>
      </c>
      <c r="AH79" s="338"/>
      <c r="AI79" s="338"/>
      <c r="AJ79" s="338"/>
      <c r="AK79" s="338"/>
      <c r="AL79" s="338"/>
      <c r="AM79" s="338"/>
    </row>
    <row r="85" spans="3:50" ht="12.75"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74"/>
      <c r="AR85" s="74"/>
      <c r="AS85" s="74"/>
      <c r="AT85" s="74"/>
      <c r="AU85" s="74"/>
      <c r="AV85" s="74"/>
      <c r="AW85" s="74"/>
      <c r="AX85" s="74"/>
    </row>
    <row r="86" spans="3:50" ht="12.75"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  <c r="AA86" s="125"/>
      <c r="AB86" s="125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74"/>
      <c r="AR86" s="74"/>
      <c r="AS86" s="74"/>
      <c r="AT86" s="74"/>
      <c r="AU86" s="74"/>
      <c r="AV86" s="74"/>
      <c r="AW86" s="74"/>
      <c r="AX86" s="74"/>
    </row>
    <row r="87" spans="3:50" ht="12.75">
      <c r="C87" s="125"/>
      <c r="D87" s="348"/>
      <c r="E87" s="348"/>
      <c r="F87" s="348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25"/>
      <c r="AF87" s="225"/>
      <c r="AG87" s="225"/>
      <c r="AH87" s="225"/>
      <c r="AI87" s="225"/>
      <c r="AJ87" s="225"/>
      <c r="AK87" s="225"/>
      <c r="AL87" s="225"/>
      <c r="AM87" s="225"/>
      <c r="AN87" s="225"/>
      <c r="AO87" s="225"/>
      <c r="AP87" s="225"/>
      <c r="AQ87" s="73"/>
      <c r="AR87" s="73"/>
      <c r="AS87" s="74"/>
      <c r="AT87" s="74"/>
      <c r="AU87" s="74"/>
      <c r="AV87" s="74"/>
      <c r="AW87" s="74"/>
      <c r="AX87" s="74"/>
    </row>
    <row r="88" spans="3:50" ht="12.75"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74"/>
      <c r="AR88" s="74"/>
      <c r="AS88" s="74"/>
      <c r="AT88" s="74"/>
      <c r="AU88" s="74"/>
      <c r="AV88" s="74"/>
      <c r="AW88" s="74"/>
      <c r="AX88" s="74"/>
    </row>
    <row r="89" spans="3:50" ht="12.75"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74"/>
      <c r="AR89" s="74"/>
      <c r="AS89" s="74"/>
      <c r="AT89" s="74"/>
      <c r="AU89" s="74"/>
      <c r="AV89" s="74"/>
      <c r="AW89" s="74"/>
      <c r="AX89" s="74"/>
    </row>
    <row r="90" spans="3:50" ht="12.75"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  <c r="AA90" s="125"/>
      <c r="AB90" s="125"/>
      <c r="AC90" s="125"/>
      <c r="AD90" s="12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74"/>
      <c r="AR90" s="74"/>
      <c r="AS90" s="74"/>
      <c r="AT90" s="74"/>
      <c r="AU90" s="74"/>
      <c r="AV90" s="74"/>
      <c r="AW90" s="74"/>
      <c r="AX90" s="74"/>
    </row>
  </sheetData>
  <sheetProtection/>
  <mergeCells count="28">
    <mergeCell ref="D16:D17"/>
    <mergeCell ref="E16:V16"/>
    <mergeCell ref="W16:AN16"/>
    <mergeCell ref="B70:D70"/>
    <mergeCell ref="AG78:AM78"/>
    <mergeCell ref="AI2:AM2"/>
    <mergeCell ref="AI4:AM4"/>
    <mergeCell ref="K7:U7"/>
    <mergeCell ref="D87:F87"/>
    <mergeCell ref="B44:D44"/>
    <mergeCell ref="B57:D57"/>
    <mergeCell ref="B64:D64"/>
    <mergeCell ref="B6:AP6"/>
    <mergeCell ref="B30:AP30"/>
    <mergeCell ref="B29:D29"/>
    <mergeCell ref="AP16:AP17"/>
    <mergeCell ref="B18:AP18"/>
    <mergeCell ref="B16:B17"/>
    <mergeCell ref="P79:V79"/>
    <mergeCell ref="AG79:AM79"/>
    <mergeCell ref="AO16:AO17"/>
    <mergeCell ref="B65:AP65"/>
    <mergeCell ref="B62:AP62"/>
    <mergeCell ref="B45:AP45"/>
    <mergeCell ref="B58:AP58"/>
    <mergeCell ref="B61:D61"/>
    <mergeCell ref="B69:D69"/>
    <mergeCell ref="C16:C17"/>
  </mergeCells>
  <printOptions/>
  <pageMargins left="0.7086614173228347" right="0.7086614173228347" top="0.7480314960629921" bottom="0.7480314960629921" header="0.31496062992125984" footer="0.31496062992125984"/>
  <pageSetup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9"/>
  <sheetViews>
    <sheetView view="pageBreakPreview" zoomScale="60" zoomScaleNormal="85" zoomScalePageLayoutView="0" workbookViewId="0" topLeftCell="A1">
      <selection activeCell="AJ4" sqref="AJ4:AN4"/>
    </sheetView>
  </sheetViews>
  <sheetFormatPr defaultColWidth="8.8515625" defaultRowHeight="12.75"/>
  <cols>
    <col min="1" max="1" width="4.421875" style="0" customWidth="1"/>
    <col min="2" max="2" width="4.28125" style="119" customWidth="1"/>
    <col min="3" max="3" width="11.7109375" style="119" bestFit="1" customWidth="1"/>
    <col min="4" max="4" width="65.28125" style="119" customWidth="1"/>
    <col min="5" max="20" width="4.8515625" style="119" customWidth="1"/>
    <col min="21" max="21" width="6.140625" style="119" bestFit="1" customWidth="1"/>
    <col min="22" max="38" width="4.8515625" style="119" customWidth="1"/>
    <col min="39" max="39" width="6.140625" style="119" bestFit="1" customWidth="1"/>
    <col min="40" max="40" width="4.8515625" style="119" customWidth="1"/>
    <col min="41" max="42" width="5.7109375" style="119" customWidth="1"/>
  </cols>
  <sheetData>
    <row r="1" spans="36:40" ht="12.75">
      <c r="AJ1" s="15" t="s">
        <v>210</v>
      </c>
      <c r="AK1" s="15"/>
      <c r="AL1" s="15"/>
      <c r="AM1" s="15"/>
      <c r="AN1" s="15"/>
    </row>
    <row r="2" spans="36:40" ht="12.75">
      <c r="AJ2" s="363"/>
      <c r="AK2" s="364"/>
      <c r="AL2" s="364"/>
      <c r="AM2" s="364"/>
      <c r="AN2" s="364"/>
    </row>
    <row r="3" spans="36:40" ht="12.75">
      <c r="AJ3" s="15"/>
      <c r="AK3" s="15"/>
      <c r="AL3" s="15"/>
      <c r="AM3" s="15"/>
      <c r="AN3" s="15"/>
    </row>
    <row r="4" spans="36:40" ht="12.75">
      <c r="AJ4" s="363"/>
      <c r="AK4" s="364"/>
      <c r="AL4" s="364"/>
      <c r="AM4" s="364"/>
      <c r="AN4" s="364"/>
    </row>
    <row r="5" ht="12.75"/>
    <row r="6" spans="2:42" s="1" customFormat="1" ht="20.25" customHeight="1">
      <c r="B6" s="349" t="s">
        <v>204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</row>
    <row r="7" spans="2:42" s="1" customFormat="1" ht="20.25" customHeight="1">
      <c r="B7" s="117"/>
      <c r="C7" s="117"/>
      <c r="D7" s="117"/>
      <c r="E7" s="117"/>
      <c r="F7" s="117"/>
      <c r="G7" s="117"/>
      <c r="H7" s="117"/>
      <c r="I7" s="117"/>
      <c r="J7" s="349" t="s">
        <v>212</v>
      </c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</row>
    <row r="9" spans="2:42" s="2" customFormat="1" ht="15" customHeight="1">
      <c r="B9" s="118" t="s">
        <v>199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</row>
    <row r="10" spans="2:42" s="2" customFormat="1" ht="15" customHeight="1">
      <c r="B10" s="118" t="s">
        <v>200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</row>
    <row r="11" spans="2:42" s="2" customFormat="1" ht="15" customHeight="1">
      <c r="B11" s="118" t="s">
        <v>205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</row>
    <row r="12" spans="2:42" s="2" customFormat="1" ht="15" customHeight="1">
      <c r="B12" s="118" t="s">
        <v>202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</row>
    <row r="13" spans="2:3" ht="15" customHeight="1">
      <c r="B13" s="118" t="s">
        <v>203</v>
      </c>
      <c r="C13" s="118"/>
    </row>
    <row r="15" ht="13.5" thickBot="1"/>
    <row r="16" spans="1:43" ht="17.25" customHeight="1" thickBot="1">
      <c r="A16" s="15"/>
      <c r="B16" s="356" t="s">
        <v>22</v>
      </c>
      <c r="C16" s="346" t="s">
        <v>40</v>
      </c>
      <c r="D16" s="358" t="s">
        <v>3</v>
      </c>
      <c r="E16" s="360" t="s">
        <v>174</v>
      </c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2"/>
      <c r="W16" s="360" t="s">
        <v>175</v>
      </c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1"/>
      <c r="AN16" s="362"/>
      <c r="AO16" s="339" t="s">
        <v>5</v>
      </c>
      <c r="AP16" s="351" t="s">
        <v>6</v>
      </c>
      <c r="AQ16" s="15"/>
    </row>
    <row r="17" spans="1:43" ht="243" customHeight="1" thickBot="1">
      <c r="A17" s="15"/>
      <c r="B17" s="357"/>
      <c r="C17" s="347"/>
      <c r="D17" s="359"/>
      <c r="E17" s="120" t="s">
        <v>7</v>
      </c>
      <c r="F17" s="121" t="s">
        <v>8</v>
      </c>
      <c r="G17" s="122" t="s">
        <v>37</v>
      </c>
      <c r="H17" s="122" t="s">
        <v>9</v>
      </c>
      <c r="I17" s="122" t="s">
        <v>10</v>
      </c>
      <c r="J17" s="122" t="s">
        <v>11</v>
      </c>
      <c r="K17" s="122" t="s">
        <v>12</v>
      </c>
      <c r="L17" s="122" t="s">
        <v>13</v>
      </c>
      <c r="M17" s="122" t="s">
        <v>14</v>
      </c>
      <c r="N17" s="122" t="s">
        <v>15</v>
      </c>
      <c r="O17" s="123" t="s">
        <v>43</v>
      </c>
      <c r="P17" s="122" t="s">
        <v>18</v>
      </c>
      <c r="Q17" s="122" t="s">
        <v>16</v>
      </c>
      <c r="R17" s="122" t="s">
        <v>0</v>
      </c>
      <c r="S17" s="122" t="s">
        <v>17</v>
      </c>
      <c r="T17" s="122" t="s">
        <v>4</v>
      </c>
      <c r="U17" s="122" t="s">
        <v>1</v>
      </c>
      <c r="V17" s="124" t="s">
        <v>2</v>
      </c>
      <c r="W17" s="121" t="s">
        <v>7</v>
      </c>
      <c r="X17" s="121" t="s">
        <v>8</v>
      </c>
      <c r="Y17" s="121" t="s">
        <v>146</v>
      </c>
      <c r="Z17" s="121" t="s">
        <v>9</v>
      </c>
      <c r="AA17" s="121" t="s">
        <v>10</v>
      </c>
      <c r="AB17" s="121" t="s">
        <v>11</v>
      </c>
      <c r="AC17" s="121" t="s">
        <v>12</v>
      </c>
      <c r="AD17" s="121" t="s">
        <v>13</v>
      </c>
      <c r="AE17" s="122" t="s">
        <v>14</v>
      </c>
      <c r="AF17" s="122" t="s">
        <v>15</v>
      </c>
      <c r="AG17" s="123" t="s">
        <v>43</v>
      </c>
      <c r="AH17" s="122" t="s">
        <v>18</v>
      </c>
      <c r="AI17" s="122" t="s">
        <v>16</v>
      </c>
      <c r="AJ17" s="122" t="s">
        <v>0</v>
      </c>
      <c r="AK17" s="122" t="s">
        <v>17</v>
      </c>
      <c r="AL17" s="122" t="s">
        <v>4</v>
      </c>
      <c r="AM17" s="122" t="s">
        <v>1</v>
      </c>
      <c r="AN17" s="124" t="s">
        <v>2</v>
      </c>
      <c r="AO17" s="340"/>
      <c r="AP17" s="352"/>
      <c r="AQ17" s="15"/>
    </row>
    <row r="18" spans="1:43" ht="15" customHeight="1" thickBot="1">
      <c r="A18" s="27"/>
      <c r="B18" s="353" t="s">
        <v>63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  <c r="Q18" s="354"/>
      <c r="R18" s="354"/>
      <c r="S18" s="354"/>
      <c r="T18" s="354"/>
      <c r="U18" s="354"/>
      <c r="V18" s="354"/>
      <c r="W18" s="354"/>
      <c r="X18" s="354"/>
      <c r="Y18" s="354"/>
      <c r="Z18" s="354"/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5"/>
      <c r="AQ18" s="15"/>
    </row>
    <row r="19" spans="1:43" ht="15" customHeight="1">
      <c r="A19" s="27"/>
      <c r="B19" s="126">
        <v>1</v>
      </c>
      <c r="C19" s="127" t="s">
        <v>41</v>
      </c>
      <c r="D19" s="150" t="s">
        <v>96</v>
      </c>
      <c r="E19" s="143"/>
      <c r="F19" s="144"/>
      <c r="G19" s="144"/>
      <c r="H19" s="144">
        <v>40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6">
        <v>35</v>
      </c>
      <c r="S19" s="138">
        <f>SUM(E19:P19)</f>
        <v>40</v>
      </c>
      <c r="T19" s="138">
        <f>SUM(E19:R19)</f>
        <v>75</v>
      </c>
      <c r="U19" s="147" t="s">
        <v>95</v>
      </c>
      <c r="V19" s="149">
        <f>IF(T19=0,0,IF(T19&lt;25,0.5,TRUNC(T19/25)))</f>
        <v>3</v>
      </c>
      <c r="W19" s="214"/>
      <c r="X19" s="136"/>
      <c r="Y19" s="130"/>
      <c r="Z19" s="136"/>
      <c r="AA19" s="136"/>
      <c r="AB19" s="136"/>
      <c r="AC19" s="136"/>
      <c r="AD19" s="136"/>
      <c r="AE19" s="137"/>
      <c r="AF19" s="137"/>
      <c r="AG19" s="137"/>
      <c r="AH19" s="137"/>
      <c r="AI19" s="137"/>
      <c r="AJ19" s="130"/>
      <c r="AK19" s="138"/>
      <c r="AL19" s="138"/>
      <c r="AM19" s="133"/>
      <c r="AN19" s="139"/>
      <c r="AO19" s="226">
        <f>T19+AL19</f>
        <v>75</v>
      </c>
      <c r="AP19" s="141">
        <f>V19+AN19</f>
        <v>3</v>
      </c>
      <c r="AQ19" s="15"/>
    </row>
    <row r="20" spans="1:43" ht="15" customHeight="1">
      <c r="A20" s="27"/>
      <c r="B20" s="142">
        <v>2</v>
      </c>
      <c r="C20" s="127" t="s">
        <v>41</v>
      </c>
      <c r="D20" s="150" t="s">
        <v>51</v>
      </c>
      <c r="E20" s="143">
        <v>15</v>
      </c>
      <c r="F20" s="144"/>
      <c r="G20" s="144"/>
      <c r="H20" s="144"/>
      <c r="I20" s="146"/>
      <c r="J20" s="145"/>
      <c r="K20" s="144"/>
      <c r="L20" s="145"/>
      <c r="M20" s="145"/>
      <c r="N20" s="145"/>
      <c r="O20" s="145"/>
      <c r="P20" s="145"/>
      <c r="Q20" s="145"/>
      <c r="R20" s="146">
        <v>10</v>
      </c>
      <c r="S20" s="138">
        <f>SUM(E20:P20)</f>
        <v>15</v>
      </c>
      <c r="T20" s="138">
        <f>SUM(E20:R20)</f>
        <v>25</v>
      </c>
      <c r="U20" s="147" t="s">
        <v>27</v>
      </c>
      <c r="V20" s="149">
        <f>IF(T20=0,0,IF(T20&lt;25,0.5,TRUNC(T20/25)))</f>
        <v>1</v>
      </c>
      <c r="W20" s="143"/>
      <c r="X20" s="144"/>
      <c r="Y20" s="156"/>
      <c r="Z20" s="151"/>
      <c r="AA20" s="151"/>
      <c r="AB20" s="151"/>
      <c r="AC20" s="151"/>
      <c r="AD20" s="151"/>
      <c r="AE20" s="145"/>
      <c r="AF20" s="145"/>
      <c r="AG20" s="145"/>
      <c r="AH20" s="145"/>
      <c r="AI20" s="145"/>
      <c r="AJ20" s="144"/>
      <c r="AK20" s="138"/>
      <c r="AL20" s="146"/>
      <c r="AM20" s="147"/>
      <c r="AN20" s="153"/>
      <c r="AO20" s="140">
        <f aca="true" t="shared" si="0" ref="AO20:AO58">T20+AL20</f>
        <v>25</v>
      </c>
      <c r="AP20" s="141">
        <f aca="true" t="shared" si="1" ref="AP20:AP58">V20+AN20</f>
        <v>1</v>
      </c>
      <c r="AQ20" s="15"/>
    </row>
    <row r="21" spans="1:43" ht="15" customHeight="1">
      <c r="A21" s="27"/>
      <c r="B21" s="126">
        <v>3</v>
      </c>
      <c r="C21" s="127" t="s">
        <v>41</v>
      </c>
      <c r="D21" s="150" t="s">
        <v>61</v>
      </c>
      <c r="E21" s="80">
        <v>20</v>
      </c>
      <c r="F21" s="79"/>
      <c r="G21" s="79">
        <v>20</v>
      </c>
      <c r="H21" s="79"/>
      <c r="I21" s="79"/>
      <c r="J21" s="81"/>
      <c r="K21" s="81"/>
      <c r="L21" s="81"/>
      <c r="M21" s="81"/>
      <c r="N21" s="81"/>
      <c r="O21" s="81"/>
      <c r="P21" s="81"/>
      <c r="Q21" s="81"/>
      <c r="R21" s="83">
        <v>35</v>
      </c>
      <c r="S21" s="138">
        <f>SUM(E21:P21)</f>
        <v>40</v>
      </c>
      <c r="T21" s="138">
        <f>SUM(E21:R21)</f>
        <v>75</v>
      </c>
      <c r="U21" s="160" t="s">
        <v>95</v>
      </c>
      <c r="V21" s="149">
        <f>IF(T21=0,0,IF(T21&lt;25,0.5,TRUNC(T21/25)))</f>
        <v>3</v>
      </c>
      <c r="W21" s="143"/>
      <c r="X21" s="151"/>
      <c r="Y21" s="144"/>
      <c r="Z21" s="151"/>
      <c r="AA21" s="151"/>
      <c r="AB21" s="151"/>
      <c r="AC21" s="151"/>
      <c r="AD21" s="151"/>
      <c r="AE21" s="145"/>
      <c r="AF21" s="145"/>
      <c r="AG21" s="145"/>
      <c r="AH21" s="145"/>
      <c r="AI21" s="145"/>
      <c r="AJ21" s="144"/>
      <c r="AK21" s="138"/>
      <c r="AL21" s="146"/>
      <c r="AM21" s="147"/>
      <c r="AN21" s="153"/>
      <c r="AO21" s="140">
        <f t="shared" si="0"/>
        <v>75</v>
      </c>
      <c r="AP21" s="141">
        <f t="shared" si="1"/>
        <v>3</v>
      </c>
      <c r="AQ21" s="15"/>
    </row>
    <row r="22" spans="1:43" s="16" customFormat="1" ht="15" customHeight="1" thickBot="1">
      <c r="A22" s="27"/>
      <c r="B22" s="142">
        <v>4</v>
      </c>
      <c r="C22" s="162" t="s">
        <v>41</v>
      </c>
      <c r="D22" s="163" t="s">
        <v>31</v>
      </c>
      <c r="E22" s="227"/>
      <c r="F22" s="171"/>
      <c r="G22" s="172"/>
      <c r="H22" s="171"/>
      <c r="I22" s="171"/>
      <c r="J22" s="171"/>
      <c r="K22" s="171"/>
      <c r="L22" s="171"/>
      <c r="M22" s="174"/>
      <c r="N22" s="174"/>
      <c r="O22" s="174"/>
      <c r="P22" s="174"/>
      <c r="Q22" s="174"/>
      <c r="R22" s="172"/>
      <c r="S22" s="175"/>
      <c r="T22" s="176"/>
      <c r="U22" s="177"/>
      <c r="V22" s="228"/>
      <c r="W22" s="80">
        <v>10</v>
      </c>
      <c r="X22" s="79"/>
      <c r="Y22" s="79">
        <v>10</v>
      </c>
      <c r="Z22" s="79"/>
      <c r="AA22" s="79"/>
      <c r="AB22" s="81"/>
      <c r="AC22" s="81"/>
      <c r="AD22" s="81"/>
      <c r="AE22" s="81"/>
      <c r="AF22" s="81"/>
      <c r="AG22" s="81"/>
      <c r="AH22" s="81"/>
      <c r="AI22" s="81"/>
      <c r="AJ22" s="83">
        <v>5</v>
      </c>
      <c r="AK22" s="138">
        <f>SUM(W22:AH22)</f>
        <v>20</v>
      </c>
      <c r="AL22" s="138">
        <f>SUM(W22:AJ22)</f>
        <v>25</v>
      </c>
      <c r="AM22" s="147" t="s">
        <v>27</v>
      </c>
      <c r="AN22" s="203">
        <f>IF(AL22=0,0,IF(AL22&lt;25,0.5,TRUNC(AL22/25)))</f>
        <v>1</v>
      </c>
      <c r="AO22" s="204">
        <f t="shared" si="0"/>
        <v>25</v>
      </c>
      <c r="AP22" s="205">
        <f t="shared" si="1"/>
        <v>1</v>
      </c>
      <c r="AQ22" s="15"/>
    </row>
    <row r="23" spans="1:43" s="16" customFormat="1" ht="15" customHeight="1" thickBot="1">
      <c r="A23" s="27"/>
      <c r="B23" s="344" t="s">
        <v>50</v>
      </c>
      <c r="C23" s="345"/>
      <c r="D23" s="350"/>
      <c r="E23" s="179">
        <f aca="true" t="shared" si="2" ref="E23:T23">SUM(E19:E22)</f>
        <v>35</v>
      </c>
      <c r="F23" s="179">
        <f t="shared" si="2"/>
        <v>0</v>
      </c>
      <c r="G23" s="179">
        <f t="shared" si="2"/>
        <v>20</v>
      </c>
      <c r="H23" s="179">
        <f t="shared" si="2"/>
        <v>40</v>
      </c>
      <c r="I23" s="179">
        <f t="shared" si="2"/>
        <v>0</v>
      </c>
      <c r="J23" s="179">
        <f t="shared" si="2"/>
        <v>0</v>
      </c>
      <c r="K23" s="179">
        <f t="shared" si="2"/>
        <v>0</v>
      </c>
      <c r="L23" s="179">
        <f t="shared" si="2"/>
        <v>0</v>
      </c>
      <c r="M23" s="179">
        <f t="shared" si="2"/>
        <v>0</v>
      </c>
      <c r="N23" s="179">
        <f t="shared" si="2"/>
        <v>0</v>
      </c>
      <c r="O23" s="179">
        <f t="shared" si="2"/>
        <v>0</v>
      </c>
      <c r="P23" s="179">
        <f t="shared" si="2"/>
        <v>0</v>
      </c>
      <c r="Q23" s="179">
        <f t="shared" si="2"/>
        <v>0</v>
      </c>
      <c r="R23" s="179">
        <f t="shared" si="2"/>
        <v>80</v>
      </c>
      <c r="S23" s="179">
        <f t="shared" si="2"/>
        <v>95</v>
      </c>
      <c r="T23" s="179">
        <f t="shared" si="2"/>
        <v>175</v>
      </c>
      <c r="U23" s="179"/>
      <c r="V23" s="180">
        <f aca="true" t="shared" si="3" ref="V23:AL23">SUM(V19:V22)</f>
        <v>7</v>
      </c>
      <c r="W23" s="179">
        <f t="shared" si="3"/>
        <v>10</v>
      </c>
      <c r="X23" s="179">
        <f t="shared" si="3"/>
        <v>0</v>
      </c>
      <c r="Y23" s="179">
        <f t="shared" si="3"/>
        <v>10</v>
      </c>
      <c r="Z23" s="179">
        <f t="shared" si="3"/>
        <v>0</v>
      </c>
      <c r="AA23" s="179">
        <f t="shared" si="3"/>
        <v>0</v>
      </c>
      <c r="AB23" s="179">
        <f t="shared" si="3"/>
        <v>0</v>
      </c>
      <c r="AC23" s="179">
        <f t="shared" si="3"/>
        <v>0</v>
      </c>
      <c r="AD23" s="179">
        <f t="shared" si="3"/>
        <v>0</v>
      </c>
      <c r="AE23" s="179">
        <f t="shared" si="3"/>
        <v>0</v>
      </c>
      <c r="AF23" s="179">
        <f t="shared" si="3"/>
        <v>0</v>
      </c>
      <c r="AG23" s="179">
        <f t="shared" si="3"/>
        <v>0</v>
      </c>
      <c r="AH23" s="179">
        <f t="shared" si="3"/>
        <v>0</v>
      </c>
      <c r="AI23" s="179">
        <f t="shared" si="3"/>
        <v>0</v>
      </c>
      <c r="AJ23" s="179">
        <f t="shared" si="3"/>
        <v>5</v>
      </c>
      <c r="AK23" s="179">
        <f t="shared" si="3"/>
        <v>20</v>
      </c>
      <c r="AL23" s="179">
        <f t="shared" si="3"/>
        <v>25</v>
      </c>
      <c r="AM23" s="179"/>
      <c r="AN23" s="180">
        <f>SUM(AN19:AN22)</f>
        <v>1</v>
      </c>
      <c r="AO23" s="179">
        <f>SUM(AO19:AO22)</f>
        <v>200</v>
      </c>
      <c r="AP23" s="180">
        <f>SUM(AP19:AP22)</f>
        <v>8</v>
      </c>
      <c r="AQ23" s="15"/>
    </row>
    <row r="24" spans="1:43" s="16" customFormat="1" ht="15" customHeight="1" thickBot="1">
      <c r="A24" s="27"/>
      <c r="B24" s="341" t="s">
        <v>64</v>
      </c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3"/>
      <c r="AQ24" s="15"/>
    </row>
    <row r="25" spans="1:43" s="16" customFormat="1" ht="15" customHeight="1">
      <c r="A25" s="30"/>
      <c r="B25" s="126">
        <v>7</v>
      </c>
      <c r="C25" s="191" t="s">
        <v>42</v>
      </c>
      <c r="D25" s="76" t="s">
        <v>111</v>
      </c>
      <c r="E25" s="129"/>
      <c r="F25" s="130"/>
      <c r="G25" s="130"/>
      <c r="H25" s="130"/>
      <c r="I25" s="130"/>
      <c r="J25" s="130"/>
      <c r="K25" s="130"/>
      <c r="L25" s="130"/>
      <c r="M25" s="130"/>
      <c r="N25" s="130">
        <v>30</v>
      </c>
      <c r="O25" s="130"/>
      <c r="P25" s="130"/>
      <c r="Q25" s="130"/>
      <c r="R25" s="130"/>
      <c r="S25" s="132">
        <f>SUM(E25:P25)</f>
        <v>30</v>
      </c>
      <c r="T25" s="132">
        <f>SUM(E25:R25)</f>
        <v>30</v>
      </c>
      <c r="U25" s="208" t="s">
        <v>27</v>
      </c>
      <c r="V25" s="134">
        <f>IF(T25=0,0,IF(T25&lt;25,0.5,TRUNC(T25/25)))</f>
        <v>1</v>
      </c>
      <c r="W25" s="135"/>
      <c r="X25" s="136"/>
      <c r="Y25" s="209"/>
      <c r="Z25" s="136"/>
      <c r="AA25" s="136"/>
      <c r="AB25" s="136"/>
      <c r="AC25" s="136"/>
      <c r="AD25" s="136"/>
      <c r="AE25" s="137"/>
      <c r="AF25" s="137"/>
      <c r="AG25" s="137"/>
      <c r="AH25" s="137"/>
      <c r="AI25" s="137"/>
      <c r="AJ25" s="209"/>
      <c r="AK25" s="138"/>
      <c r="AL25" s="138"/>
      <c r="AM25" s="160"/>
      <c r="AN25" s="190"/>
      <c r="AO25" s="140">
        <f t="shared" si="0"/>
        <v>30</v>
      </c>
      <c r="AP25" s="141">
        <f t="shared" si="1"/>
        <v>1</v>
      </c>
      <c r="AQ25" s="15"/>
    </row>
    <row r="26" spans="1:43" ht="15" customHeight="1" thickBot="1">
      <c r="A26" s="30"/>
      <c r="B26" s="229">
        <v>8</v>
      </c>
      <c r="C26" s="230" t="s">
        <v>42</v>
      </c>
      <c r="D26" s="77" t="s">
        <v>112</v>
      </c>
      <c r="E26" s="164"/>
      <c r="F26" s="165"/>
      <c r="G26" s="165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5"/>
      <c r="S26" s="167"/>
      <c r="T26" s="199"/>
      <c r="U26" s="200"/>
      <c r="V26" s="201"/>
      <c r="W26" s="152"/>
      <c r="X26" s="144"/>
      <c r="Y26" s="144"/>
      <c r="Z26" s="144"/>
      <c r="AA26" s="144"/>
      <c r="AB26" s="144"/>
      <c r="AC26" s="144"/>
      <c r="AD26" s="144"/>
      <c r="AE26" s="144"/>
      <c r="AF26" s="144">
        <v>30</v>
      </c>
      <c r="AG26" s="144"/>
      <c r="AH26" s="144"/>
      <c r="AI26" s="144"/>
      <c r="AJ26" s="144">
        <v>20</v>
      </c>
      <c r="AK26" s="175">
        <f>SUM(W26:AH26)</f>
        <v>30</v>
      </c>
      <c r="AL26" s="175">
        <f>SUM(W26:AJ26)</f>
        <v>50</v>
      </c>
      <c r="AM26" s="202" t="s">
        <v>95</v>
      </c>
      <c r="AN26" s="203">
        <f>IF(AL26=0,0,IF(AL26&lt;25,0.5,TRUNC(AL26/25)))</f>
        <v>2</v>
      </c>
      <c r="AO26" s="204">
        <f t="shared" si="0"/>
        <v>50</v>
      </c>
      <c r="AP26" s="205">
        <f t="shared" si="1"/>
        <v>2</v>
      </c>
      <c r="AQ26" s="15"/>
    </row>
    <row r="27" spans="1:43" ht="15" customHeight="1" thickBot="1">
      <c r="A27" s="30"/>
      <c r="B27" s="344" t="s">
        <v>50</v>
      </c>
      <c r="C27" s="345"/>
      <c r="D27" s="350"/>
      <c r="E27" s="179">
        <f>SUM(E25:E26)</f>
        <v>0</v>
      </c>
      <c r="F27" s="179">
        <f aca="true" t="shared" si="4" ref="F27:AP27">SUM(F25:F26)</f>
        <v>0</v>
      </c>
      <c r="G27" s="179">
        <f t="shared" si="4"/>
        <v>0</v>
      </c>
      <c r="H27" s="179">
        <f t="shared" si="4"/>
        <v>0</v>
      </c>
      <c r="I27" s="179">
        <f t="shared" si="4"/>
        <v>0</v>
      </c>
      <c r="J27" s="179">
        <f t="shared" si="4"/>
        <v>0</v>
      </c>
      <c r="K27" s="179">
        <f t="shared" si="4"/>
        <v>0</v>
      </c>
      <c r="L27" s="179">
        <f t="shared" si="4"/>
        <v>0</v>
      </c>
      <c r="M27" s="179">
        <f t="shared" si="4"/>
        <v>0</v>
      </c>
      <c r="N27" s="179">
        <f t="shared" si="4"/>
        <v>30</v>
      </c>
      <c r="O27" s="179">
        <f t="shared" si="4"/>
        <v>0</v>
      </c>
      <c r="P27" s="179">
        <f t="shared" si="4"/>
        <v>0</v>
      </c>
      <c r="Q27" s="179">
        <f t="shared" si="4"/>
        <v>0</v>
      </c>
      <c r="R27" s="179">
        <f t="shared" si="4"/>
        <v>0</v>
      </c>
      <c r="S27" s="179">
        <f t="shared" si="4"/>
        <v>30</v>
      </c>
      <c r="T27" s="179">
        <f t="shared" si="4"/>
        <v>30</v>
      </c>
      <c r="U27" s="179"/>
      <c r="V27" s="180">
        <f t="shared" si="4"/>
        <v>1</v>
      </c>
      <c r="W27" s="179">
        <f t="shared" si="4"/>
        <v>0</v>
      </c>
      <c r="X27" s="179">
        <f t="shared" si="4"/>
        <v>0</v>
      </c>
      <c r="Y27" s="179">
        <f t="shared" si="4"/>
        <v>0</v>
      </c>
      <c r="Z27" s="179">
        <f t="shared" si="4"/>
        <v>0</v>
      </c>
      <c r="AA27" s="179">
        <f t="shared" si="4"/>
        <v>0</v>
      </c>
      <c r="AB27" s="179">
        <f t="shared" si="4"/>
        <v>0</v>
      </c>
      <c r="AC27" s="179">
        <f t="shared" si="4"/>
        <v>0</v>
      </c>
      <c r="AD27" s="179">
        <f t="shared" si="4"/>
        <v>0</v>
      </c>
      <c r="AE27" s="179">
        <f t="shared" si="4"/>
        <v>0</v>
      </c>
      <c r="AF27" s="179">
        <f t="shared" si="4"/>
        <v>30</v>
      </c>
      <c r="AG27" s="179">
        <f t="shared" si="4"/>
        <v>0</v>
      </c>
      <c r="AH27" s="179">
        <f t="shared" si="4"/>
        <v>0</v>
      </c>
      <c r="AI27" s="179">
        <f t="shared" si="4"/>
        <v>0</v>
      </c>
      <c r="AJ27" s="179">
        <f t="shared" si="4"/>
        <v>20</v>
      </c>
      <c r="AK27" s="179">
        <f t="shared" si="4"/>
        <v>30</v>
      </c>
      <c r="AL27" s="179">
        <f t="shared" si="4"/>
        <v>50</v>
      </c>
      <c r="AM27" s="179"/>
      <c r="AN27" s="180">
        <f t="shared" si="4"/>
        <v>2</v>
      </c>
      <c r="AO27" s="179">
        <f t="shared" si="4"/>
        <v>80</v>
      </c>
      <c r="AP27" s="180">
        <f t="shared" si="4"/>
        <v>3</v>
      </c>
      <c r="AQ27" s="15"/>
    </row>
    <row r="28" spans="1:43" ht="15" customHeight="1" thickBot="1">
      <c r="A28" s="30"/>
      <c r="B28" s="341" t="s">
        <v>69</v>
      </c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2"/>
      <c r="AK28" s="342"/>
      <c r="AL28" s="342"/>
      <c r="AM28" s="342"/>
      <c r="AN28" s="342"/>
      <c r="AO28" s="342"/>
      <c r="AP28" s="343"/>
      <c r="AQ28" s="15"/>
    </row>
    <row r="29" spans="1:43" ht="15" customHeight="1">
      <c r="A29" s="30"/>
      <c r="B29" s="126">
        <v>9</v>
      </c>
      <c r="C29" s="206" t="s">
        <v>42</v>
      </c>
      <c r="D29" s="207" t="s">
        <v>52</v>
      </c>
      <c r="E29" s="129">
        <v>15</v>
      </c>
      <c r="F29" s="130"/>
      <c r="G29" s="130"/>
      <c r="H29" s="130">
        <v>30</v>
      </c>
      <c r="I29" s="130"/>
      <c r="J29" s="130"/>
      <c r="K29" s="130"/>
      <c r="L29" s="130"/>
      <c r="M29" s="130"/>
      <c r="N29" s="130"/>
      <c r="O29" s="130"/>
      <c r="P29" s="130"/>
      <c r="Q29" s="130"/>
      <c r="R29" s="130">
        <v>30</v>
      </c>
      <c r="S29" s="130">
        <f>SUM(E29:P29)</f>
        <v>45</v>
      </c>
      <c r="T29" s="130">
        <f>SUM(E29:R29)</f>
        <v>75</v>
      </c>
      <c r="U29" s="208" t="s">
        <v>27</v>
      </c>
      <c r="V29" s="134">
        <f>IF(T29=0,0,IF(T29&lt;25,0.5,TRUNC(T29/25)))</f>
        <v>3</v>
      </c>
      <c r="W29" s="135"/>
      <c r="X29" s="136"/>
      <c r="Y29" s="209"/>
      <c r="Z29" s="136"/>
      <c r="AA29" s="136"/>
      <c r="AB29" s="136"/>
      <c r="AC29" s="136"/>
      <c r="AD29" s="136"/>
      <c r="AE29" s="137"/>
      <c r="AF29" s="137"/>
      <c r="AG29" s="137"/>
      <c r="AH29" s="137"/>
      <c r="AI29" s="137"/>
      <c r="AJ29" s="209"/>
      <c r="AK29" s="138"/>
      <c r="AL29" s="138"/>
      <c r="AM29" s="160"/>
      <c r="AN29" s="190"/>
      <c r="AO29" s="140">
        <f t="shared" si="0"/>
        <v>75</v>
      </c>
      <c r="AP29" s="141">
        <f t="shared" si="1"/>
        <v>3</v>
      </c>
      <c r="AQ29" s="15"/>
    </row>
    <row r="30" spans="1:43" ht="15" customHeight="1">
      <c r="A30" s="30"/>
      <c r="B30" s="142">
        <v>10</v>
      </c>
      <c r="C30" s="206" t="s">
        <v>42</v>
      </c>
      <c r="D30" s="207" t="s">
        <v>98</v>
      </c>
      <c r="E30" s="143"/>
      <c r="F30" s="144"/>
      <c r="G30" s="144"/>
      <c r="H30" s="145"/>
      <c r="I30" s="146"/>
      <c r="J30" s="145"/>
      <c r="K30" s="145"/>
      <c r="L30" s="145"/>
      <c r="M30" s="145"/>
      <c r="N30" s="145"/>
      <c r="O30" s="145"/>
      <c r="P30" s="145"/>
      <c r="Q30" s="145"/>
      <c r="R30" s="144"/>
      <c r="S30" s="138"/>
      <c r="T30" s="146"/>
      <c r="U30" s="147"/>
      <c r="V30" s="148"/>
      <c r="W30" s="152">
        <v>10</v>
      </c>
      <c r="X30" s="144"/>
      <c r="Y30" s="144"/>
      <c r="Z30" s="144">
        <v>30</v>
      </c>
      <c r="AA30" s="144"/>
      <c r="AB30" s="144"/>
      <c r="AC30" s="144"/>
      <c r="AD30" s="144"/>
      <c r="AE30" s="144"/>
      <c r="AF30" s="144"/>
      <c r="AG30" s="144"/>
      <c r="AH30" s="144"/>
      <c r="AI30" s="144"/>
      <c r="AJ30" s="144">
        <v>60</v>
      </c>
      <c r="AK30" s="144">
        <f>SUM(W30:AH30)</f>
        <v>40</v>
      </c>
      <c r="AL30" s="144">
        <f>SUM(W30:AJ30)</f>
        <v>100</v>
      </c>
      <c r="AM30" s="147" t="s">
        <v>95</v>
      </c>
      <c r="AN30" s="149">
        <f>IF(AL30=0,0,IF(AL30&lt;25,0.5,TRUNC(AL30/25)))</f>
        <v>4</v>
      </c>
      <c r="AO30" s="140">
        <f t="shared" si="0"/>
        <v>100</v>
      </c>
      <c r="AP30" s="141">
        <f t="shared" si="1"/>
        <v>4</v>
      </c>
      <c r="AQ30" s="15"/>
    </row>
    <row r="31" spans="1:43" ht="15" customHeight="1">
      <c r="A31" s="27"/>
      <c r="B31" s="126">
        <v>11</v>
      </c>
      <c r="C31" s="206" t="s">
        <v>42</v>
      </c>
      <c r="D31" s="207" t="s">
        <v>68</v>
      </c>
      <c r="E31" s="143"/>
      <c r="F31" s="144"/>
      <c r="G31" s="144"/>
      <c r="H31" s="145"/>
      <c r="I31" s="145"/>
      <c r="J31" s="145"/>
      <c r="K31" s="145"/>
      <c r="L31" s="145"/>
      <c r="M31" s="145"/>
      <c r="N31" s="145"/>
      <c r="O31" s="145"/>
      <c r="P31" s="231"/>
      <c r="Q31" s="145"/>
      <c r="R31" s="144"/>
      <c r="S31" s="138"/>
      <c r="T31" s="146"/>
      <c r="U31" s="147"/>
      <c r="V31" s="148"/>
      <c r="W31" s="152">
        <v>15</v>
      </c>
      <c r="X31" s="144"/>
      <c r="Y31" s="144"/>
      <c r="Z31" s="144">
        <v>30</v>
      </c>
      <c r="AA31" s="144"/>
      <c r="AB31" s="144"/>
      <c r="AC31" s="144"/>
      <c r="AD31" s="144"/>
      <c r="AE31" s="144"/>
      <c r="AF31" s="144"/>
      <c r="AG31" s="144"/>
      <c r="AH31" s="144"/>
      <c r="AI31" s="144"/>
      <c r="AJ31" s="144">
        <v>55</v>
      </c>
      <c r="AK31" s="144">
        <f>SUM(W31:AH31)</f>
        <v>45</v>
      </c>
      <c r="AL31" s="144">
        <f>SUM(W31:AJ31)</f>
        <v>100</v>
      </c>
      <c r="AM31" s="147" t="s">
        <v>95</v>
      </c>
      <c r="AN31" s="149">
        <f>IF(AL31=0,0,IF(AL31&lt;25,0.5,TRUNC(AL31/25)))</f>
        <v>4</v>
      </c>
      <c r="AO31" s="140">
        <f t="shared" si="0"/>
        <v>100</v>
      </c>
      <c r="AP31" s="141">
        <f t="shared" si="1"/>
        <v>4</v>
      </c>
      <c r="AQ31" s="15"/>
    </row>
    <row r="32" spans="1:43" ht="15" customHeight="1">
      <c r="A32" s="27"/>
      <c r="B32" s="142">
        <v>12</v>
      </c>
      <c r="C32" s="206" t="s">
        <v>42</v>
      </c>
      <c r="D32" s="207" t="s">
        <v>142</v>
      </c>
      <c r="E32" s="143">
        <v>15</v>
      </c>
      <c r="F32" s="144"/>
      <c r="G32" s="144"/>
      <c r="H32" s="144">
        <v>10</v>
      </c>
      <c r="I32" s="144"/>
      <c r="J32" s="144"/>
      <c r="K32" s="144">
        <v>10</v>
      </c>
      <c r="L32" s="144"/>
      <c r="M32" s="144"/>
      <c r="N32" s="144"/>
      <c r="O32" s="144"/>
      <c r="P32" s="144"/>
      <c r="Q32" s="144"/>
      <c r="R32" s="144">
        <v>40</v>
      </c>
      <c r="S32" s="144">
        <f>SUM(E32:P32)</f>
        <v>35</v>
      </c>
      <c r="T32" s="144">
        <f>SUM(E32:R32)</f>
        <v>75</v>
      </c>
      <c r="U32" s="193" t="s">
        <v>27</v>
      </c>
      <c r="V32" s="149">
        <f>IF(T32=0,0,IF(T32&lt;25,0.5,TRUNC(T32/25)))</f>
        <v>3</v>
      </c>
      <c r="W32" s="152"/>
      <c r="X32" s="151"/>
      <c r="Y32" s="144"/>
      <c r="Z32" s="151"/>
      <c r="AA32" s="151"/>
      <c r="AB32" s="151"/>
      <c r="AC32" s="151"/>
      <c r="AD32" s="151"/>
      <c r="AE32" s="145"/>
      <c r="AF32" s="145"/>
      <c r="AG32" s="145"/>
      <c r="AH32" s="145"/>
      <c r="AI32" s="145"/>
      <c r="AJ32" s="144"/>
      <c r="AK32" s="138"/>
      <c r="AL32" s="146"/>
      <c r="AM32" s="147"/>
      <c r="AN32" s="153"/>
      <c r="AO32" s="140">
        <f t="shared" si="0"/>
        <v>75</v>
      </c>
      <c r="AP32" s="141">
        <f t="shared" si="1"/>
        <v>3</v>
      </c>
      <c r="AQ32" s="15"/>
    </row>
    <row r="33" spans="1:43" s="16" customFormat="1" ht="15" customHeight="1" thickBot="1">
      <c r="A33" s="27"/>
      <c r="B33" s="126">
        <v>13</v>
      </c>
      <c r="C33" s="197" t="s">
        <v>42</v>
      </c>
      <c r="D33" s="211" t="s">
        <v>53</v>
      </c>
      <c r="E33" s="164">
        <v>10</v>
      </c>
      <c r="F33" s="165"/>
      <c r="G33" s="165"/>
      <c r="H33" s="165">
        <v>40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>
        <v>25</v>
      </c>
      <c r="S33" s="165">
        <f>SUM(E33:P33)</f>
        <v>50</v>
      </c>
      <c r="T33" s="165">
        <f>SUM(E33:R33)</f>
        <v>75</v>
      </c>
      <c r="U33" s="168" t="s">
        <v>95</v>
      </c>
      <c r="V33" s="169">
        <f>IF(T33=0,0,IF(T33&lt;25,0.5,TRUNC(T33/25)))</f>
        <v>3</v>
      </c>
      <c r="W33" s="170"/>
      <c r="X33" s="171"/>
      <c r="Y33" s="172"/>
      <c r="Z33" s="171"/>
      <c r="AA33" s="171"/>
      <c r="AB33" s="171"/>
      <c r="AC33" s="171"/>
      <c r="AD33" s="171"/>
      <c r="AE33" s="174"/>
      <c r="AF33" s="174"/>
      <c r="AG33" s="174"/>
      <c r="AH33" s="174"/>
      <c r="AI33" s="174"/>
      <c r="AJ33" s="172"/>
      <c r="AK33" s="175"/>
      <c r="AL33" s="176"/>
      <c r="AM33" s="177"/>
      <c r="AN33" s="178"/>
      <c r="AO33" s="204">
        <f t="shared" si="0"/>
        <v>75</v>
      </c>
      <c r="AP33" s="205">
        <f t="shared" si="1"/>
        <v>3</v>
      </c>
      <c r="AQ33" s="15"/>
    </row>
    <row r="34" spans="1:43" s="16" customFormat="1" ht="15" customHeight="1" thickBot="1">
      <c r="A34" s="27"/>
      <c r="B34" s="344" t="s">
        <v>50</v>
      </c>
      <c r="C34" s="345"/>
      <c r="D34" s="350"/>
      <c r="E34" s="179">
        <f>SUM(E29:E33)</f>
        <v>40</v>
      </c>
      <c r="F34" s="179">
        <f aca="true" t="shared" si="5" ref="F34:AP34">SUM(F29:F33)</f>
        <v>0</v>
      </c>
      <c r="G34" s="179">
        <f t="shared" si="5"/>
        <v>0</v>
      </c>
      <c r="H34" s="179">
        <f t="shared" si="5"/>
        <v>80</v>
      </c>
      <c r="I34" s="179">
        <f t="shared" si="5"/>
        <v>0</v>
      </c>
      <c r="J34" s="179">
        <f t="shared" si="5"/>
        <v>0</v>
      </c>
      <c r="K34" s="179">
        <f t="shared" si="5"/>
        <v>10</v>
      </c>
      <c r="L34" s="179">
        <f t="shared" si="5"/>
        <v>0</v>
      </c>
      <c r="M34" s="179">
        <f t="shared" si="5"/>
        <v>0</v>
      </c>
      <c r="N34" s="179">
        <f t="shared" si="5"/>
        <v>0</v>
      </c>
      <c r="O34" s="179">
        <f t="shared" si="5"/>
        <v>0</v>
      </c>
      <c r="P34" s="179">
        <f t="shared" si="5"/>
        <v>0</v>
      </c>
      <c r="Q34" s="179">
        <f t="shared" si="5"/>
        <v>0</v>
      </c>
      <c r="R34" s="179">
        <f t="shared" si="5"/>
        <v>95</v>
      </c>
      <c r="S34" s="179">
        <f t="shared" si="5"/>
        <v>130</v>
      </c>
      <c r="T34" s="179">
        <f t="shared" si="5"/>
        <v>225</v>
      </c>
      <c r="U34" s="179"/>
      <c r="V34" s="180">
        <f t="shared" si="5"/>
        <v>9</v>
      </c>
      <c r="W34" s="179">
        <f t="shared" si="5"/>
        <v>25</v>
      </c>
      <c r="X34" s="179">
        <f t="shared" si="5"/>
        <v>0</v>
      </c>
      <c r="Y34" s="179">
        <f t="shared" si="5"/>
        <v>0</v>
      </c>
      <c r="Z34" s="179">
        <f t="shared" si="5"/>
        <v>60</v>
      </c>
      <c r="AA34" s="179">
        <f t="shared" si="5"/>
        <v>0</v>
      </c>
      <c r="AB34" s="179">
        <f t="shared" si="5"/>
        <v>0</v>
      </c>
      <c r="AC34" s="179">
        <f t="shared" si="5"/>
        <v>0</v>
      </c>
      <c r="AD34" s="179">
        <f t="shared" si="5"/>
        <v>0</v>
      </c>
      <c r="AE34" s="179">
        <f t="shared" si="5"/>
        <v>0</v>
      </c>
      <c r="AF34" s="179">
        <f t="shared" si="5"/>
        <v>0</v>
      </c>
      <c r="AG34" s="179">
        <f t="shared" si="5"/>
        <v>0</v>
      </c>
      <c r="AH34" s="179">
        <f t="shared" si="5"/>
        <v>0</v>
      </c>
      <c r="AI34" s="179">
        <f t="shared" si="5"/>
        <v>0</v>
      </c>
      <c r="AJ34" s="179">
        <f t="shared" si="5"/>
        <v>115</v>
      </c>
      <c r="AK34" s="179">
        <f t="shared" si="5"/>
        <v>85</v>
      </c>
      <c r="AL34" s="179">
        <f t="shared" si="5"/>
        <v>200</v>
      </c>
      <c r="AM34" s="179"/>
      <c r="AN34" s="180">
        <f t="shared" si="5"/>
        <v>8</v>
      </c>
      <c r="AO34" s="179">
        <f t="shared" si="5"/>
        <v>425</v>
      </c>
      <c r="AP34" s="180">
        <f t="shared" si="5"/>
        <v>17</v>
      </c>
      <c r="AQ34" s="15"/>
    </row>
    <row r="35" spans="1:43" s="16" customFormat="1" ht="15" customHeight="1" thickBot="1">
      <c r="A35" s="27"/>
      <c r="B35" s="341" t="s">
        <v>70</v>
      </c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2"/>
      <c r="AK35" s="342"/>
      <c r="AL35" s="342"/>
      <c r="AM35" s="342"/>
      <c r="AN35" s="342"/>
      <c r="AO35" s="342"/>
      <c r="AP35" s="343"/>
      <c r="AQ35" s="15"/>
    </row>
    <row r="36" spans="1:43" s="16" customFormat="1" ht="15" customHeight="1">
      <c r="A36" s="30"/>
      <c r="B36" s="126">
        <v>14</v>
      </c>
      <c r="C36" s="213" t="s">
        <v>42</v>
      </c>
      <c r="D36" s="232" t="s">
        <v>158</v>
      </c>
      <c r="E36" s="215">
        <v>25</v>
      </c>
      <c r="F36" s="144"/>
      <c r="G36" s="144"/>
      <c r="H36" s="146"/>
      <c r="I36" s="146"/>
      <c r="J36" s="146"/>
      <c r="K36" s="146"/>
      <c r="L36" s="146"/>
      <c r="M36" s="146"/>
      <c r="N36" s="146"/>
      <c r="O36" s="146"/>
      <c r="P36" s="144"/>
      <c r="Q36" s="146"/>
      <c r="R36" s="144">
        <v>25</v>
      </c>
      <c r="S36" s="144">
        <f aca="true" t="shared" si="6" ref="S36:S41">SUM(E36:P36)</f>
        <v>25</v>
      </c>
      <c r="T36" s="144">
        <f aca="true" t="shared" si="7" ref="T36:T41">SUM(E36:R36)</f>
        <v>50</v>
      </c>
      <c r="U36" s="193" t="s">
        <v>95</v>
      </c>
      <c r="V36" s="196">
        <f aca="true" t="shared" si="8" ref="V36:V41">IF(T36=0,0,IF(T36&lt;25,0.5,TRUNC(T36/25)))</f>
        <v>2</v>
      </c>
      <c r="W36" s="214"/>
      <c r="X36" s="136"/>
      <c r="Y36" s="209"/>
      <c r="Z36" s="136"/>
      <c r="AA36" s="136"/>
      <c r="AB36" s="136"/>
      <c r="AC36" s="136"/>
      <c r="AD36" s="136"/>
      <c r="AE36" s="137"/>
      <c r="AF36" s="137"/>
      <c r="AG36" s="137"/>
      <c r="AH36" s="137"/>
      <c r="AI36" s="137"/>
      <c r="AJ36" s="209"/>
      <c r="AK36" s="138"/>
      <c r="AL36" s="138"/>
      <c r="AM36" s="160"/>
      <c r="AN36" s="190"/>
      <c r="AO36" s="140">
        <f t="shared" si="0"/>
        <v>50</v>
      </c>
      <c r="AP36" s="141">
        <f t="shared" si="1"/>
        <v>2</v>
      </c>
      <c r="AQ36" s="15"/>
    </row>
    <row r="37" spans="1:43" ht="15" customHeight="1">
      <c r="A37" s="30"/>
      <c r="B37" s="142">
        <v>15</v>
      </c>
      <c r="C37" s="213" t="s">
        <v>42</v>
      </c>
      <c r="D37" s="76" t="s">
        <v>129</v>
      </c>
      <c r="E37" s="215">
        <v>15</v>
      </c>
      <c r="F37" s="144"/>
      <c r="G37" s="144"/>
      <c r="H37" s="146"/>
      <c r="I37" s="146"/>
      <c r="J37" s="146"/>
      <c r="K37" s="146"/>
      <c r="L37" s="146"/>
      <c r="M37" s="146"/>
      <c r="N37" s="146"/>
      <c r="O37" s="146"/>
      <c r="P37" s="144"/>
      <c r="Q37" s="146"/>
      <c r="R37" s="144">
        <v>35</v>
      </c>
      <c r="S37" s="144">
        <f t="shared" si="6"/>
        <v>15</v>
      </c>
      <c r="T37" s="144">
        <f t="shared" si="7"/>
        <v>50</v>
      </c>
      <c r="U37" s="193" t="s">
        <v>95</v>
      </c>
      <c r="V37" s="196">
        <f t="shared" si="8"/>
        <v>2</v>
      </c>
      <c r="W37" s="143"/>
      <c r="X37" s="151"/>
      <c r="Y37" s="144"/>
      <c r="Z37" s="151"/>
      <c r="AA37" s="151"/>
      <c r="AB37" s="151"/>
      <c r="AC37" s="151"/>
      <c r="AD37" s="151"/>
      <c r="AE37" s="145"/>
      <c r="AF37" s="145"/>
      <c r="AG37" s="145"/>
      <c r="AH37" s="145"/>
      <c r="AI37" s="145"/>
      <c r="AJ37" s="144"/>
      <c r="AK37" s="138"/>
      <c r="AL37" s="146"/>
      <c r="AM37" s="147"/>
      <c r="AN37" s="153"/>
      <c r="AO37" s="140">
        <f t="shared" si="0"/>
        <v>50</v>
      </c>
      <c r="AP37" s="141">
        <f t="shared" si="1"/>
        <v>2</v>
      </c>
      <c r="AQ37" s="15"/>
    </row>
    <row r="38" spans="1:43" ht="15" customHeight="1">
      <c r="A38" s="30"/>
      <c r="B38" s="126">
        <v>16</v>
      </c>
      <c r="C38" s="213" t="s">
        <v>42</v>
      </c>
      <c r="D38" s="76" t="s">
        <v>160</v>
      </c>
      <c r="E38" s="215">
        <v>25</v>
      </c>
      <c r="F38" s="144"/>
      <c r="G38" s="144"/>
      <c r="H38" s="146"/>
      <c r="I38" s="146"/>
      <c r="J38" s="146"/>
      <c r="K38" s="146"/>
      <c r="L38" s="146"/>
      <c r="M38" s="146"/>
      <c r="N38" s="146"/>
      <c r="O38" s="146"/>
      <c r="P38" s="144"/>
      <c r="Q38" s="146"/>
      <c r="R38" s="144">
        <v>25</v>
      </c>
      <c r="S38" s="144">
        <f t="shared" si="6"/>
        <v>25</v>
      </c>
      <c r="T38" s="144">
        <f t="shared" si="7"/>
        <v>50</v>
      </c>
      <c r="U38" s="193" t="s">
        <v>95</v>
      </c>
      <c r="V38" s="196">
        <f t="shared" si="8"/>
        <v>2</v>
      </c>
      <c r="W38" s="143"/>
      <c r="X38" s="151"/>
      <c r="Y38" s="144"/>
      <c r="Z38" s="151"/>
      <c r="AA38" s="151"/>
      <c r="AB38" s="151"/>
      <c r="AC38" s="151"/>
      <c r="AD38" s="151"/>
      <c r="AE38" s="145"/>
      <c r="AF38" s="145"/>
      <c r="AG38" s="145"/>
      <c r="AH38" s="145"/>
      <c r="AI38" s="145"/>
      <c r="AJ38" s="144"/>
      <c r="AK38" s="138"/>
      <c r="AL38" s="146"/>
      <c r="AM38" s="147"/>
      <c r="AN38" s="153"/>
      <c r="AO38" s="140">
        <f t="shared" si="0"/>
        <v>50</v>
      </c>
      <c r="AP38" s="141">
        <f t="shared" si="1"/>
        <v>2</v>
      </c>
      <c r="AQ38" s="15"/>
    </row>
    <row r="39" spans="1:43" ht="15" customHeight="1">
      <c r="A39" s="30"/>
      <c r="B39" s="142">
        <v>17</v>
      </c>
      <c r="C39" s="213" t="s">
        <v>42</v>
      </c>
      <c r="D39" s="76" t="s">
        <v>79</v>
      </c>
      <c r="E39" s="215">
        <v>15</v>
      </c>
      <c r="F39" s="144"/>
      <c r="G39" s="144"/>
      <c r="H39" s="146"/>
      <c r="I39" s="146"/>
      <c r="J39" s="146"/>
      <c r="K39" s="146"/>
      <c r="L39" s="146"/>
      <c r="M39" s="146"/>
      <c r="N39" s="146"/>
      <c r="O39" s="146"/>
      <c r="P39" s="144"/>
      <c r="Q39" s="146"/>
      <c r="R39" s="144">
        <v>10</v>
      </c>
      <c r="S39" s="144">
        <f t="shared" si="6"/>
        <v>15</v>
      </c>
      <c r="T39" s="144">
        <f t="shared" si="7"/>
        <v>25</v>
      </c>
      <c r="U39" s="193" t="s">
        <v>27</v>
      </c>
      <c r="V39" s="196">
        <f t="shared" si="8"/>
        <v>1</v>
      </c>
      <c r="W39" s="143"/>
      <c r="X39" s="151"/>
      <c r="Y39" s="144"/>
      <c r="Z39" s="151"/>
      <c r="AA39" s="194"/>
      <c r="AB39" s="151"/>
      <c r="AC39" s="151"/>
      <c r="AD39" s="151"/>
      <c r="AE39" s="145"/>
      <c r="AF39" s="145"/>
      <c r="AG39" s="145"/>
      <c r="AH39" s="145"/>
      <c r="AI39" s="145"/>
      <c r="AJ39" s="144"/>
      <c r="AK39" s="138"/>
      <c r="AL39" s="146"/>
      <c r="AM39" s="147"/>
      <c r="AN39" s="153"/>
      <c r="AO39" s="140">
        <f t="shared" si="0"/>
        <v>25</v>
      </c>
      <c r="AP39" s="141">
        <f t="shared" si="1"/>
        <v>1</v>
      </c>
      <c r="AQ39" s="15"/>
    </row>
    <row r="40" spans="1:43" ht="15" customHeight="1">
      <c r="A40" s="27"/>
      <c r="B40" s="126">
        <v>18</v>
      </c>
      <c r="C40" s="213" t="s">
        <v>42</v>
      </c>
      <c r="D40" s="76" t="s">
        <v>80</v>
      </c>
      <c r="E40" s="215">
        <v>15</v>
      </c>
      <c r="F40" s="144"/>
      <c r="G40" s="144"/>
      <c r="H40" s="146"/>
      <c r="I40" s="146"/>
      <c r="J40" s="146"/>
      <c r="K40" s="146"/>
      <c r="L40" s="146"/>
      <c r="M40" s="146"/>
      <c r="N40" s="146"/>
      <c r="O40" s="146"/>
      <c r="P40" s="144"/>
      <c r="Q40" s="146"/>
      <c r="R40" s="144">
        <v>10</v>
      </c>
      <c r="S40" s="144">
        <f t="shared" si="6"/>
        <v>15</v>
      </c>
      <c r="T40" s="144">
        <f t="shared" si="7"/>
        <v>25</v>
      </c>
      <c r="U40" s="193" t="s">
        <v>27</v>
      </c>
      <c r="V40" s="196">
        <f t="shared" si="8"/>
        <v>1</v>
      </c>
      <c r="W40" s="143"/>
      <c r="X40" s="144"/>
      <c r="Y40" s="156"/>
      <c r="Z40" s="151"/>
      <c r="AA40" s="151"/>
      <c r="AB40" s="151"/>
      <c r="AC40" s="151"/>
      <c r="AD40" s="151"/>
      <c r="AE40" s="145"/>
      <c r="AF40" s="145"/>
      <c r="AG40" s="145"/>
      <c r="AH40" s="145"/>
      <c r="AI40" s="145"/>
      <c r="AJ40" s="144"/>
      <c r="AK40" s="138"/>
      <c r="AL40" s="146"/>
      <c r="AM40" s="147"/>
      <c r="AN40" s="153"/>
      <c r="AO40" s="140">
        <f t="shared" si="0"/>
        <v>25</v>
      </c>
      <c r="AP40" s="141">
        <f t="shared" si="1"/>
        <v>1</v>
      </c>
      <c r="AQ40" s="15"/>
    </row>
    <row r="41" spans="1:43" ht="15" customHeight="1">
      <c r="A41" s="27"/>
      <c r="B41" s="142">
        <v>19</v>
      </c>
      <c r="C41" s="213" t="s">
        <v>42</v>
      </c>
      <c r="D41" s="76" t="s">
        <v>161</v>
      </c>
      <c r="E41" s="215">
        <v>15</v>
      </c>
      <c r="F41" s="144"/>
      <c r="G41" s="144"/>
      <c r="H41" s="146"/>
      <c r="I41" s="146"/>
      <c r="J41" s="146"/>
      <c r="K41" s="146"/>
      <c r="L41" s="146"/>
      <c r="M41" s="146"/>
      <c r="N41" s="146"/>
      <c r="O41" s="146"/>
      <c r="P41" s="144"/>
      <c r="Q41" s="146"/>
      <c r="R41" s="144">
        <v>35</v>
      </c>
      <c r="S41" s="144">
        <f t="shared" si="6"/>
        <v>15</v>
      </c>
      <c r="T41" s="144">
        <f t="shared" si="7"/>
        <v>50</v>
      </c>
      <c r="U41" s="193" t="s">
        <v>27</v>
      </c>
      <c r="V41" s="196">
        <f t="shared" si="8"/>
        <v>2</v>
      </c>
      <c r="W41" s="215"/>
      <c r="X41" s="144"/>
      <c r="Y41" s="144"/>
      <c r="Z41" s="146"/>
      <c r="AA41" s="146"/>
      <c r="AB41" s="146"/>
      <c r="AC41" s="146"/>
      <c r="AD41" s="146"/>
      <c r="AE41" s="146"/>
      <c r="AF41" s="146"/>
      <c r="AG41" s="146"/>
      <c r="AH41" s="144"/>
      <c r="AI41" s="146"/>
      <c r="AJ41" s="144"/>
      <c r="AK41" s="144"/>
      <c r="AL41" s="144"/>
      <c r="AM41" s="193"/>
      <c r="AN41" s="196"/>
      <c r="AO41" s="140">
        <f aca="true" t="shared" si="9" ref="AO41:AO50">T41+AL41</f>
        <v>50</v>
      </c>
      <c r="AP41" s="141">
        <f aca="true" t="shared" si="10" ref="AP41:AP50">V41+AN41</f>
        <v>2</v>
      </c>
      <c r="AQ41" s="15"/>
    </row>
    <row r="42" spans="1:43" ht="15" customHeight="1">
      <c r="A42" s="27"/>
      <c r="B42" s="126">
        <v>20</v>
      </c>
      <c r="C42" s="213" t="s">
        <v>42</v>
      </c>
      <c r="D42" s="76" t="s">
        <v>162</v>
      </c>
      <c r="E42" s="215"/>
      <c r="F42" s="152"/>
      <c r="G42" s="144"/>
      <c r="H42" s="194"/>
      <c r="I42" s="194"/>
      <c r="J42" s="194"/>
      <c r="K42" s="194"/>
      <c r="L42" s="194"/>
      <c r="M42" s="146"/>
      <c r="N42" s="146"/>
      <c r="O42" s="146"/>
      <c r="P42" s="144"/>
      <c r="Q42" s="146"/>
      <c r="R42" s="144"/>
      <c r="S42" s="209"/>
      <c r="T42" s="144"/>
      <c r="U42" s="193"/>
      <c r="V42" s="196"/>
      <c r="W42" s="215">
        <v>10</v>
      </c>
      <c r="X42" s="144"/>
      <c r="Y42" s="144"/>
      <c r="Z42" s="146"/>
      <c r="AA42" s="146"/>
      <c r="AB42" s="146"/>
      <c r="AC42" s="146"/>
      <c r="AD42" s="146"/>
      <c r="AE42" s="146"/>
      <c r="AF42" s="146"/>
      <c r="AG42" s="146"/>
      <c r="AH42" s="144"/>
      <c r="AI42" s="146"/>
      <c r="AJ42" s="144">
        <v>40</v>
      </c>
      <c r="AK42" s="144">
        <f>SUM(W42:AH42)</f>
        <v>10</v>
      </c>
      <c r="AL42" s="144">
        <f>SUM(W42:AJ42)</f>
        <v>50</v>
      </c>
      <c r="AM42" s="193" t="s">
        <v>95</v>
      </c>
      <c r="AN42" s="196">
        <f>IF(AL42=0,0,IF(AL42&lt;25,0.5,TRUNC(AL42/25)))</f>
        <v>2</v>
      </c>
      <c r="AO42" s="140">
        <f t="shared" si="9"/>
        <v>50</v>
      </c>
      <c r="AP42" s="141">
        <f t="shared" si="10"/>
        <v>2</v>
      </c>
      <c r="AQ42" s="15"/>
    </row>
    <row r="43" spans="1:43" ht="15" customHeight="1">
      <c r="A43" s="27"/>
      <c r="B43" s="142">
        <v>21</v>
      </c>
      <c r="C43" s="213" t="s">
        <v>42</v>
      </c>
      <c r="D43" s="76" t="s">
        <v>81</v>
      </c>
      <c r="E43" s="215"/>
      <c r="F43" s="152"/>
      <c r="G43" s="144"/>
      <c r="H43" s="194"/>
      <c r="I43" s="194"/>
      <c r="J43" s="194"/>
      <c r="K43" s="194"/>
      <c r="L43" s="194"/>
      <c r="M43" s="146"/>
      <c r="N43" s="146"/>
      <c r="O43" s="146"/>
      <c r="P43" s="144"/>
      <c r="Q43" s="146"/>
      <c r="R43" s="144"/>
      <c r="S43" s="209"/>
      <c r="T43" s="144"/>
      <c r="U43" s="193"/>
      <c r="V43" s="196"/>
      <c r="W43" s="215">
        <v>15</v>
      </c>
      <c r="X43" s="144"/>
      <c r="Y43" s="144"/>
      <c r="Z43" s="146"/>
      <c r="AA43" s="146"/>
      <c r="AB43" s="146"/>
      <c r="AC43" s="146"/>
      <c r="AD43" s="146"/>
      <c r="AE43" s="146"/>
      <c r="AF43" s="146"/>
      <c r="AG43" s="146"/>
      <c r="AH43" s="144"/>
      <c r="AI43" s="146"/>
      <c r="AJ43" s="144">
        <v>10</v>
      </c>
      <c r="AK43" s="144">
        <f>SUM(W43:AH43)</f>
        <v>15</v>
      </c>
      <c r="AL43" s="144">
        <f>SUM(W43:AJ43)</f>
        <v>25</v>
      </c>
      <c r="AM43" s="193" t="s">
        <v>27</v>
      </c>
      <c r="AN43" s="196">
        <f>IF(AL43=0,0,IF(AL43&lt;25,0.5,TRUNC(AL43/25)))</f>
        <v>1</v>
      </c>
      <c r="AO43" s="140">
        <f t="shared" si="9"/>
        <v>25</v>
      </c>
      <c r="AP43" s="141">
        <f t="shared" si="10"/>
        <v>1</v>
      </c>
      <c r="AQ43" s="15"/>
    </row>
    <row r="44" spans="1:43" s="16" customFormat="1" ht="15" customHeight="1">
      <c r="A44" s="30"/>
      <c r="B44" s="126">
        <v>22</v>
      </c>
      <c r="C44" s="213" t="s">
        <v>42</v>
      </c>
      <c r="D44" s="76" t="s">
        <v>82</v>
      </c>
      <c r="E44" s="143"/>
      <c r="F44" s="144"/>
      <c r="G44" s="156"/>
      <c r="H44" s="151"/>
      <c r="I44" s="151"/>
      <c r="J44" s="151"/>
      <c r="K44" s="151"/>
      <c r="L44" s="151"/>
      <c r="M44" s="145"/>
      <c r="N44" s="145"/>
      <c r="O44" s="145"/>
      <c r="P44" s="145"/>
      <c r="Q44" s="145"/>
      <c r="R44" s="144"/>
      <c r="S44" s="138"/>
      <c r="T44" s="146"/>
      <c r="U44" s="161"/>
      <c r="V44" s="190"/>
      <c r="W44" s="215">
        <v>15</v>
      </c>
      <c r="X44" s="144"/>
      <c r="Y44" s="144"/>
      <c r="Z44" s="146"/>
      <c r="AA44" s="146"/>
      <c r="AB44" s="146"/>
      <c r="AC44" s="146"/>
      <c r="AD44" s="146"/>
      <c r="AE44" s="146"/>
      <c r="AF44" s="146"/>
      <c r="AG44" s="146"/>
      <c r="AH44" s="144"/>
      <c r="AI44" s="146"/>
      <c r="AJ44" s="144">
        <v>10</v>
      </c>
      <c r="AK44" s="144">
        <f>SUM(W44:AH44)</f>
        <v>15</v>
      </c>
      <c r="AL44" s="144">
        <f>SUM(W44:AJ44)</f>
        <v>25</v>
      </c>
      <c r="AM44" s="193" t="s">
        <v>27</v>
      </c>
      <c r="AN44" s="196">
        <f>IF(AL44=0,0,IF(AL44&lt;25,0.5,TRUNC(AL44/25)))</f>
        <v>1</v>
      </c>
      <c r="AO44" s="140">
        <f t="shared" si="9"/>
        <v>25</v>
      </c>
      <c r="AP44" s="141">
        <f t="shared" si="10"/>
        <v>1</v>
      </c>
      <c r="AQ44" s="15"/>
    </row>
    <row r="45" spans="1:43" ht="15" customHeight="1">
      <c r="A45" s="30"/>
      <c r="B45" s="142">
        <v>23</v>
      </c>
      <c r="C45" s="213" t="s">
        <v>42</v>
      </c>
      <c r="D45" s="76" t="s">
        <v>35</v>
      </c>
      <c r="E45" s="215">
        <v>15</v>
      </c>
      <c r="F45" s="144"/>
      <c r="G45" s="144"/>
      <c r="H45" s="146"/>
      <c r="I45" s="146"/>
      <c r="J45" s="146"/>
      <c r="K45" s="146"/>
      <c r="L45" s="146"/>
      <c r="M45" s="146"/>
      <c r="N45" s="146"/>
      <c r="O45" s="146"/>
      <c r="P45" s="144"/>
      <c r="Q45" s="146"/>
      <c r="R45" s="144">
        <v>10</v>
      </c>
      <c r="S45" s="144">
        <f>SUM(E45:P45)</f>
        <v>15</v>
      </c>
      <c r="T45" s="144">
        <f>SUM(E45:R45)</f>
        <v>25</v>
      </c>
      <c r="U45" s="193" t="s">
        <v>27</v>
      </c>
      <c r="V45" s="196">
        <f>IF(T45=0,0,IF(T45&lt;25,0.5,TRUNC(T45/25)))</f>
        <v>1</v>
      </c>
      <c r="W45" s="143"/>
      <c r="X45" s="151"/>
      <c r="Y45" s="144"/>
      <c r="Z45" s="151"/>
      <c r="AA45" s="151"/>
      <c r="AB45" s="151"/>
      <c r="AC45" s="151"/>
      <c r="AD45" s="151"/>
      <c r="AE45" s="145"/>
      <c r="AF45" s="145"/>
      <c r="AG45" s="145"/>
      <c r="AH45" s="145"/>
      <c r="AI45" s="145"/>
      <c r="AJ45" s="144"/>
      <c r="AK45" s="138"/>
      <c r="AL45" s="146"/>
      <c r="AM45" s="147"/>
      <c r="AN45" s="153"/>
      <c r="AO45" s="140">
        <f t="shared" si="9"/>
        <v>25</v>
      </c>
      <c r="AP45" s="141">
        <f t="shared" si="10"/>
        <v>1</v>
      </c>
      <c r="AQ45" s="15"/>
    </row>
    <row r="46" spans="1:43" ht="15" customHeight="1">
      <c r="A46" s="30"/>
      <c r="B46" s="126">
        <v>24</v>
      </c>
      <c r="C46" s="213" t="s">
        <v>42</v>
      </c>
      <c r="D46" s="76" t="s">
        <v>55</v>
      </c>
      <c r="E46" s="143"/>
      <c r="F46" s="144"/>
      <c r="G46" s="144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4"/>
      <c r="S46" s="138"/>
      <c r="T46" s="146"/>
      <c r="U46" s="160"/>
      <c r="V46" s="190"/>
      <c r="W46" s="215">
        <v>10</v>
      </c>
      <c r="X46" s="144"/>
      <c r="Y46" s="144"/>
      <c r="Z46" s="146"/>
      <c r="AA46" s="146"/>
      <c r="AB46" s="146"/>
      <c r="AC46" s="146"/>
      <c r="AD46" s="146"/>
      <c r="AE46" s="146"/>
      <c r="AF46" s="146"/>
      <c r="AG46" s="146"/>
      <c r="AH46" s="144"/>
      <c r="AI46" s="146"/>
      <c r="AJ46" s="144">
        <v>15</v>
      </c>
      <c r="AK46" s="144">
        <f aca="true" t="shared" si="11" ref="AK46:AK55">SUM(W46:AH46)</f>
        <v>10</v>
      </c>
      <c r="AL46" s="144">
        <f aca="true" t="shared" si="12" ref="AL46:AL55">SUM(W46:AJ46)</f>
        <v>25</v>
      </c>
      <c r="AM46" s="193" t="s">
        <v>27</v>
      </c>
      <c r="AN46" s="196">
        <f aca="true" t="shared" si="13" ref="AN46:AN55">IF(AL46=0,0,IF(AL46&lt;25,0.5,TRUNC(AL46/25)))</f>
        <v>1</v>
      </c>
      <c r="AO46" s="140">
        <f t="shared" si="9"/>
        <v>25</v>
      </c>
      <c r="AP46" s="141">
        <f>V46+AN46</f>
        <v>1</v>
      </c>
      <c r="AQ46" s="15"/>
    </row>
    <row r="47" spans="1:43" ht="15" customHeight="1">
      <c r="A47" s="30"/>
      <c r="B47" s="142">
        <v>25</v>
      </c>
      <c r="C47" s="213" t="s">
        <v>42</v>
      </c>
      <c r="D47" s="76" t="s">
        <v>163</v>
      </c>
      <c r="E47" s="143"/>
      <c r="F47" s="144"/>
      <c r="G47" s="144"/>
      <c r="H47" s="145"/>
      <c r="I47" s="146"/>
      <c r="J47" s="145"/>
      <c r="K47" s="145"/>
      <c r="L47" s="145"/>
      <c r="M47" s="145"/>
      <c r="N47" s="145"/>
      <c r="O47" s="145"/>
      <c r="P47" s="145"/>
      <c r="Q47" s="145"/>
      <c r="R47" s="144"/>
      <c r="S47" s="138"/>
      <c r="T47" s="146"/>
      <c r="U47" s="147"/>
      <c r="V47" s="190"/>
      <c r="W47" s="215">
        <v>10</v>
      </c>
      <c r="X47" s="144"/>
      <c r="Y47" s="144"/>
      <c r="Z47" s="146"/>
      <c r="AA47" s="146"/>
      <c r="AB47" s="146"/>
      <c r="AC47" s="146"/>
      <c r="AD47" s="146"/>
      <c r="AE47" s="146"/>
      <c r="AF47" s="146"/>
      <c r="AG47" s="146"/>
      <c r="AH47" s="144"/>
      <c r="AI47" s="146"/>
      <c r="AJ47" s="144">
        <v>15</v>
      </c>
      <c r="AK47" s="144">
        <f t="shared" si="11"/>
        <v>10</v>
      </c>
      <c r="AL47" s="144">
        <f t="shared" si="12"/>
        <v>25</v>
      </c>
      <c r="AM47" s="193" t="s">
        <v>27</v>
      </c>
      <c r="AN47" s="196">
        <f t="shared" si="13"/>
        <v>1</v>
      </c>
      <c r="AO47" s="140">
        <f t="shared" si="9"/>
        <v>25</v>
      </c>
      <c r="AP47" s="141">
        <f t="shared" si="10"/>
        <v>1</v>
      </c>
      <c r="AQ47" s="15"/>
    </row>
    <row r="48" spans="1:43" s="16" customFormat="1" ht="15" customHeight="1">
      <c r="A48" s="30"/>
      <c r="B48" s="126">
        <v>26</v>
      </c>
      <c r="C48" s="213" t="s">
        <v>42</v>
      </c>
      <c r="D48" s="76" t="s">
        <v>167</v>
      </c>
      <c r="E48" s="78">
        <v>25</v>
      </c>
      <c r="F48" s="79"/>
      <c r="G48" s="79">
        <v>10</v>
      </c>
      <c r="H48" s="146"/>
      <c r="I48" s="146"/>
      <c r="J48" s="146"/>
      <c r="K48" s="146">
        <v>10</v>
      </c>
      <c r="L48" s="146"/>
      <c r="M48" s="146"/>
      <c r="N48" s="146"/>
      <c r="O48" s="146"/>
      <c r="P48" s="144"/>
      <c r="Q48" s="146"/>
      <c r="R48" s="144">
        <v>5</v>
      </c>
      <c r="S48" s="144">
        <f>SUM(E48:P48)</f>
        <v>45</v>
      </c>
      <c r="T48" s="144">
        <f>SUM(E48:R48)</f>
        <v>50</v>
      </c>
      <c r="U48" s="193" t="s">
        <v>27</v>
      </c>
      <c r="V48" s="196">
        <f>IF(T48=0,0,IF(T48&lt;25,0.5,TRUNC(T48/25)))</f>
        <v>2</v>
      </c>
      <c r="W48" s="78"/>
      <c r="X48" s="79"/>
      <c r="Y48" s="79"/>
      <c r="Z48" s="146"/>
      <c r="AA48" s="146"/>
      <c r="AB48" s="146"/>
      <c r="AC48" s="146"/>
      <c r="AD48" s="146"/>
      <c r="AE48" s="146"/>
      <c r="AF48" s="146"/>
      <c r="AG48" s="146"/>
      <c r="AH48" s="144"/>
      <c r="AI48" s="146"/>
      <c r="AJ48" s="144"/>
      <c r="AK48" s="144"/>
      <c r="AL48" s="144"/>
      <c r="AM48" s="193"/>
      <c r="AN48" s="196"/>
      <c r="AO48" s="140">
        <f t="shared" si="9"/>
        <v>50</v>
      </c>
      <c r="AP48" s="141">
        <f t="shared" si="10"/>
        <v>2</v>
      </c>
      <c r="AQ48" s="15"/>
    </row>
    <row r="49" spans="1:43" ht="15" customHeight="1">
      <c r="A49" s="30"/>
      <c r="B49" s="142">
        <v>27</v>
      </c>
      <c r="C49" s="213" t="s">
        <v>42</v>
      </c>
      <c r="D49" s="76" t="s">
        <v>83</v>
      </c>
      <c r="E49" s="143"/>
      <c r="F49" s="144"/>
      <c r="G49" s="144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4"/>
      <c r="S49" s="138"/>
      <c r="T49" s="146"/>
      <c r="U49" s="160"/>
      <c r="V49" s="190"/>
      <c r="W49" s="78">
        <v>20</v>
      </c>
      <c r="X49" s="79"/>
      <c r="Y49" s="79">
        <v>10</v>
      </c>
      <c r="Z49" s="157"/>
      <c r="AA49" s="157"/>
      <c r="AB49" s="157"/>
      <c r="AC49" s="157">
        <v>20</v>
      </c>
      <c r="AD49" s="157"/>
      <c r="AE49" s="146"/>
      <c r="AF49" s="146"/>
      <c r="AG49" s="146"/>
      <c r="AH49" s="144"/>
      <c r="AI49" s="146"/>
      <c r="AJ49" s="144">
        <v>25</v>
      </c>
      <c r="AK49" s="144">
        <f t="shared" si="11"/>
        <v>50</v>
      </c>
      <c r="AL49" s="144">
        <f t="shared" si="12"/>
        <v>75</v>
      </c>
      <c r="AM49" s="193" t="s">
        <v>95</v>
      </c>
      <c r="AN49" s="196">
        <f t="shared" si="13"/>
        <v>3</v>
      </c>
      <c r="AO49" s="140">
        <f t="shared" si="9"/>
        <v>75</v>
      </c>
      <c r="AP49" s="141">
        <f t="shared" si="10"/>
        <v>3</v>
      </c>
      <c r="AQ49" s="15"/>
    </row>
    <row r="50" spans="1:43" ht="15" customHeight="1">
      <c r="A50" s="30"/>
      <c r="B50" s="126">
        <v>28</v>
      </c>
      <c r="C50" s="213" t="s">
        <v>42</v>
      </c>
      <c r="D50" s="76" t="s">
        <v>171</v>
      </c>
      <c r="E50" s="78">
        <v>20</v>
      </c>
      <c r="F50" s="79"/>
      <c r="G50" s="79">
        <v>10</v>
      </c>
      <c r="H50" s="157"/>
      <c r="I50" s="157"/>
      <c r="J50" s="157"/>
      <c r="K50" s="157">
        <v>20</v>
      </c>
      <c r="L50" s="157"/>
      <c r="M50" s="146"/>
      <c r="N50" s="146"/>
      <c r="O50" s="146"/>
      <c r="P50" s="144"/>
      <c r="Q50" s="146"/>
      <c r="R50" s="144"/>
      <c r="S50" s="144">
        <f>SUM(E50:P50)</f>
        <v>50</v>
      </c>
      <c r="T50" s="144">
        <f>SUM(E50:R50)</f>
        <v>50</v>
      </c>
      <c r="U50" s="193" t="s">
        <v>27</v>
      </c>
      <c r="V50" s="196">
        <f>IF(T50=0,0,IF(T50&lt;25,0.5,TRUNC(T50/25)))</f>
        <v>2</v>
      </c>
      <c r="W50" s="78"/>
      <c r="X50" s="79"/>
      <c r="Y50" s="79"/>
      <c r="Z50" s="157"/>
      <c r="AA50" s="157"/>
      <c r="AB50" s="157"/>
      <c r="AC50" s="157"/>
      <c r="AD50" s="157"/>
      <c r="AE50" s="146"/>
      <c r="AF50" s="146"/>
      <c r="AG50" s="146"/>
      <c r="AH50" s="144"/>
      <c r="AI50" s="146"/>
      <c r="AJ50" s="144"/>
      <c r="AK50" s="144"/>
      <c r="AL50" s="144"/>
      <c r="AM50" s="193"/>
      <c r="AN50" s="196"/>
      <c r="AO50" s="140">
        <f t="shared" si="9"/>
        <v>50</v>
      </c>
      <c r="AP50" s="141">
        <f t="shared" si="10"/>
        <v>2</v>
      </c>
      <c r="AQ50" s="15"/>
    </row>
    <row r="51" spans="1:43" ht="15" customHeight="1">
      <c r="A51" s="30"/>
      <c r="B51" s="142">
        <v>29</v>
      </c>
      <c r="C51" s="213" t="s">
        <v>42</v>
      </c>
      <c r="D51" s="76" t="s">
        <v>84</v>
      </c>
      <c r="E51" s="143"/>
      <c r="F51" s="144"/>
      <c r="G51" s="144"/>
      <c r="H51" s="145"/>
      <c r="I51" s="146"/>
      <c r="J51" s="145"/>
      <c r="K51" s="145"/>
      <c r="L51" s="145"/>
      <c r="M51" s="145"/>
      <c r="N51" s="145"/>
      <c r="O51" s="145"/>
      <c r="P51" s="145"/>
      <c r="Q51" s="145"/>
      <c r="R51" s="144"/>
      <c r="S51" s="138"/>
      <c r="T51" s="146"/>
      <c r="U51" s="147"/>
      <c r="V51" s="190"/>
      <c r="W51" s="78">
        <v>15</v>
      </c>
      <c r="X51" s="79"/>
      <c r="Y51" s="79">
        <v>10</v>
      </c>
      <c r="Z51" s="157"/>
      <c r="AA51" s="157"/>
      <c r="AB51" s="157"/>
      <c r="AC51" s="157">
        <v>20</v>
      </c>
      <c r="AD51" s="157"/>
      <c r="AE51" s="146"/>
      <c r="AF51" s="146"/>
      <c r="AG51" s="146"/>
      <c r="AH51" s="144"/>
      <c r="AI51" s="146"/>
      <c r="AJ51" s="144">
        <v>30</v>
      </c>
      <c r="AK51" s="144">
        <f t="shared" si="11"/>
        <v>45</v>
      </c>
      <c r="AL51" s="144">
        <f t="shared" si="12"/>
        <v>75</v>
      </c>
      <c r="AM51" s="193" t="s">
        <v>95</v>
      </c>
      <c r="AN51" s="196">
        <f t="shared" si="13"/>
        <v>3</v>
      </c>
      <c r="AO51" s="140">
        <f t="shared" si="0"/>
        <v>75</v>
      </c>
      <c r="AP51" s="141">
        <f t="shared" si="1"/>
        <v>3</v>
      </c>
      <c r="AQ51" s="15"/>
    </row>
    <row r="52" spans="1:43" ht="15" customHeight="1">
      <c r="A52" s="27"/>
      <c r="B52" s="126">
        <v>30</v>
      </c>
      <c r="C52" s="213" t="s">
        <v>42</v>
      </c>
      <c r="D52" s="76" t="s">
        <v>88</v>
      </c>
      <c r="E52" s="143"/>
      <c r="F52" s="144"/>
      <c r="G52" s="144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4"/>
      <c r="S52" s="138"/>
      <c r="T52" s="146"/>
      <c r="U52" s="147"/>
      <c r="V52" s="190"/>
      <c r="W52" s="78">
        <v>15</v>
      </c>
      <c r="X52" s="79"/>
      <c r="Y52" s="79">
        <v>10</v>
      </c>
      <c r="Z52" s="146"/>
      <c r="AA52" s="146"/>
      <c r="AB52" s="146"/>
      <c r="AC52" s="146">
        <v>20</v>
      </c>
      <c r="AD52" s="146"/>
      <c r="AE52" s="146"/>
      <c r="AF52" s="146"/>
      <c r="AG52" s="146"/>
      <c r="AH52" s="144"/>
      <c r="AI52" s="146"/>
      <c r="AJ52" s="144">
        <v>30</v>
      </c>
      <c r="AK52" s="144">
        <f t="shared" si="11"/>
        <v>45</v>
      </c>
      <c r="AL52" s="144">
        <f t="shared" si="12"/>
        <v>75</v>
      </c>
      <c r="AM52" s="193" t="s">
        <v>95</v>
      </c>
      <c r="AN52" s="196">
        <f t="shared" si="13"/>
        <v>3</v>
      </c>
      <c r="AO52" s="140">
        <f t="shared" si="0"/>
        <v>75</v>
      </c>
      <c r="AP52" s="141">
        <f t="shared" si="1"/>
        <v>3</v>
      </c>
      <c r="AQ52" s="15"/>
    </row>
    <row r="53" spans="1:43" ht="15" customHeight="1">
      <c r="A53" s="27"/>
      <c r="B53" s="142">
        <v>31</v>
      </c>
      <c r="C53" s="213" t="s">
        <v>42</v>
      </c>
      <c r="D53" s="76" t="s">
        <v>89</v>
      </c>
      <c r="E53" s="143"/>
      <c r="F53" s="144"/>
      <c r="G53" s="144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4"/>
      <c r="S53" s="138"/>
      <c r="T53" s="146"/>
      <c r="U53" s="147"/>
      <c r="V53" s="190"/>
      <c r="W53" s="78">
        <v>20</v>
      </c>
      <c r="X53" s="79"/>
      <c r="Y53" s="79">
        <v>10</v>
      </c>
      <c r="Z53" s="146"/>
      <c r="AA53" s="146"/>
      <c r="AB53" s="146"/>
      <c r="AC53" s="146">
        <v>20</v>
      </c>
      <c r="AD53" s="146"/>
      <c r="AE53" s="146"/>
      <c r="AF53" s="146"/>
      <c r="AG53" s="146"/>
      <c r="AH53" s="144"/>
      <c r="AI53" s="146"/>
      <c r="AJ53" s="144">
        <v>25</v>
      </c>
      <c r="AK53" s="144">
        <f t="shared" si="11"/>
        <v>50</v>
      </c>
      <c r="AL53" s="144">
        <f t="shared" si="12"/>
        <v>75</v>
      </c>
      <c r="AM53" s="193" t="s">
        <v>95</v>
      </c>
      <c r="AN53" s="196">
        <f t="shared" si="13"/>
        <v>3</v>
      </c>
      <c r="AO53" s="140">
        <f t="shared" si="0"/>
        <v>75</v>
      </c>
      <c r="AP53" s="141">
        <f t="shared" si="1"/>
        <v>3</v>
      </c>
      <c r="AQ53" s="15"/>
    </row>
    <row r="54" spans="1:43" s="16" customFormat="1" ht="15" customHeight="1">
      <c r="A54" s="27"/>
      <c r="B54" s="126">
        <v>32</v>
      </c>
      <c r="C54" s="213" t="s">
        <v>42</v>
      </c>
      <c r="D54" s="76" t="s">
        <v>99</v>
      </c>
      <c r="E54" s="143"/>
      <c r="F54" s="151"/>
      <c r="G54" s="144"/>
      <c r="H54" s="151"/>
      <c r="I54" s="151"/>
      <c r="J54" s="151"/>
      <c r="K54" s="151"/>
      <c r="L54" s="151"/>
      <c r="M54" s="145"/>
      <c r="N54" s="145"/>
      <c r="O54" s="145"/>
      <c r="P54" s="145"/>
      <c r="Q54" s="145"/>
      <c r="R54" s="144"/>
      <c r="S54" s="138"/>
      <c r="T54" s="146"/>
      <c r="U54" s="147"/>
      <c r="V54" s="190"/>
      <c r="W54" s="215">
        <v>15</v>
      </c>
      <c r="X54" s="144"/>
      <c r="Y54" s="144">
        <v>15</v>
      </c>
      <c r="Z54" s="146"/>
      <c r="AA54" s="146"/>
      <c r="AB54" s="146"/>
      <c r="AC54" s="146">
        <v>20</v>
      </c>
      <c r="AD54" s="146"/>
      <c r="AE54" s="146"/>
      <c r="AF54" s="146"/>
      <c r="AG54" s="146"/>
      <c r="AH54" s="144"/>
      <c r="AI54" s="146"/>
      <c r="AJ54" s="144"/>
      <c r="AK54" s="144">
        <f t="shared" si="11"/>
        <v>50</v>
      </c>
      <c r="AL54" s="138">
        <f t="shared" si="12"/>
        <v>50</v>
      </c>
      <c r="AM54" s="193" t="s">
        <v>27</v>
      </c>
      <c r="AN54" s="196">
        <f t="shared" si="13"/>
        <v>2</v>
      </c>
      <c r="AO54" s="140">
        <f t="shared" si="0"/>
        <v>50</v>
      </c>
      <c r="AP54" s="141">
        <f t="shared" si="1"/>
        <v>2</v>
      </c>
      <c r="AQ54" s="15"/>
    </row>
    <row r="55" spans="1:43" s="16" customFormat="1" ht="15" customHeight="1" thickBot="1">
      <c r="A55" s="30"/>
      <c r="B55" s="142">
        <v>33</v>
      </c>
      <c r="C55" s="233" t="s">
        <v>42</v>
      </c>
      <c r="D55" s="77" t="s">
        <v>103</v>
      </c>
      <c r="E55" s="227"/>
      <c r="F55" s="172"/>
      <c r="G55" s="234"/>
      <c r="H55" s="171"/>
      <c r="I55" s="171"/>
      <c r="J55" s="171"/>
      <c r="K55" s="171"/>
      <c r="L55" s="171"/>
      <c r="M55" s="174"/>
      <c r="N55" s="174"/>
      <c r="O55" s="174"/>
      <c r="P55" s="174"/>
      <c r="Q55" s="174"/>
      <c r="R55" s="172"/>
      <c r="S55" s="175"/>
      <c r="T55" s="176"/>
      <c r="U55" s="235"/>
      <c r="V55" s="228"/>
      <c r="W55" s="215">
        <v>15</v>
      </c>
      <c r="X55" s="144"/>
      <c r="Y55" s="144">
        <v>15</v>
      </c>
      <c r="Z55" s="146"/>
      <c r="AA55" s="146"/>
      <c r="AB55" s="146"/>
      <c r="AC55" s="146">
        <v>20</v>
      </c>
      <c r="AD55" s="146"/>
      <c r="AE55" s="146"/>
      <c r="AF55" s="146"/>
      <c r="AG55" s="146"/>
      <c r="AH55" s="144"/>
      <c r="AI55" s="146"/>
      <c r="AJ55" s="144"/>
      <c r="AK55" s="144">
        <f t="shared" si="11"/>
        <v>50</v>
      </c>
      <c r="AL55" s="138">
        <f t="shared" si="12"/>
        <v>50</v>
      </c>
      <c r="AM55" s="193" t="s">
        <v>27</v>
      </c>
      <c r="AN55" s="196">
        <f t="shared" si="13"/>
        <v>2</v>
      </c>
      <c r="AO55" s="204">
        <f t="shared" si="0"/>
        <v>50</v>
      </c>
      <c r="AP55" s="205">
        <f t="shared" si="1"/>
        <v>2</v>
      </c>
      <c r="AQ55" s="15"/>
    </row>
    <row r="56" spans="1:43" s="16" customFormat="1" ht="15" customHeight="1" thickBot="1">
      <c r="A56" s="30"/>
      <c r="B56" s="344" t="s">
        <v>50</v>
      </c>
      <c r="C56" s="345"/>
      <c r="D56" s="350"/>
      <c r="E56" s="179">
        <f>SUM(E36:E55)</f>
        <v>170</v>
      </c>
      <c r="F56" s="179">
        <f aca="true" t="shared" si="14" ref="F56:AP56">SUM(F36:F55)</f>
        <v>0</v>
      </c>
      <c r="G56" s="179">
        <f t="shared" si="14"/>
        <v>20</v>
      </c>
      <c r="H56" s="179">
        <f t="shared" si="14"/>
        <v>0</v>
      </c>
      <c r="I56" s="179">
        <f t="shared" si="14"/>
        <v>0</v>
      </c>
      <c r="J56" s="179">
        <f t="shared" si="14"/>
        <v>0</v>
      </c>
      <c r="K56" s="179">
        <f t="shared" si="14"/>
        <v>30</v>
      </c>
      <c r="L56" s="179">
        <f t="shared" si="14"/>
        <v>0</v>
      </c>
      <c r="M56" s="179">
        <f t="shared" si="14"/>
        <v>0</v>
      </c>
      <c r="N56" s="179">
        <f t="shared" si="14"/>
        <v>0</v>
      </c>
      <c r="O56" s="179">
        <f t="shared" si="14"/>
        <v>0</v>
      </c>
      <c r="P56" s="179">
        <f t="shared" si="14"/>
        <v>0</v>
      </c>
      <c r="Q56" s="179">
        <f t="shared" si="14"/>
        <v>0</v>
      </c>
      <c r="R56" s="179">
        <f t="shared" si="14"/>
        <v>155</v>
      </c>
      <c r="S56" s="179">
        <f t="shared" si="14"/>
        <v>220</v>
      </c>
      <c r="T56" s="179">
        <f t="shared" si="14"/>
        <v>375</v>
      </c>
      <c r="U56" s="179"/>
      <c r="V56" s="180">
        <f t="shared" si="14"/>
        <v>15</v>
      </c>
      <c r="W56" s="179">
        <f t="shared" si="14"/>
        <v>160</v>
      </c>
      <c r="X56" s="179">
        <f t="shared" si="14"/>
        <v>0</v>
      </c>
      <c r="Y56" s="179">
        <f t="shared" si="14"/>
        <v>70</v>
      </c>
      <c r="Z56" s="179">
        <f t="shared" si="14"/>
        <v>0</v>
      </c>
      <c r="AA56" s="179">
        <f t="shared" si="14"/>
        <v>0</v>
      </c>
      <c r="AB56" s="179">
        <f t="shared" si="14"/>
        <v>0</v>
      </c>
      <c r="AC56" s="179">
        <f t="shared" si="14"/>
        <v>120</v>
      </c>
      <c r="AD56" s="179">
        <f t="shared" si="14"/>
        <v>0</v>
      </c>
      <c r="AE56" s="179">
        <f t="shared" si="14"/>
        <v>0</v>
      </c>
      <c r="AF56" s="179">
        <f t="shared" si="14"/>
        <v>0</v>
      </c>
      <c r="AG56" s="179">
        <f t="shared" si="14"/>
        <v>0</v>
      </c>
      <c r="AH56" s="179">
        <f t="shared" si="14"/>
        <v>0</v>
      </c>
      <c r="AI56" s="179">
        <f t="shared" si="14"/>
        <v>0</v>
      </c>
      <c r="AJ56" s="179">
        <f t="shared" si="14"/>
        <v>200</v>
      </c>
      <c r="AK56" s="179">
        <f t="shared" si="14"/>
        <v>350</v>
      </c>
      <c r="AL56" s="179">
        <f t="shared" si="14"/>
        <v>550</v>
      </c>
      <c r="AM56" s="179"/>
      <c r="AN56" s="180">
        <f t="shared" si="14"/>
        <v>22</v>
      </c>
      <c r="AO56" s="179">
        <f t="shared" si="14"/>
        <v>925</v>
      </c>
      <c r="AP56" s="180">
        <f t="shared" si="14"/>
        <v>37</v>
      </c>
      <c r="AQ56" s="15"/>
    </row>
    <row r="57" spans="1:43" s="16" customFormat="1" ht="15" customHeight="1" thickBot="1">
      <c r="A57" s="30"/>
      <c r="B57" s="341" t="s">
        <v>119</v>
      </c>
      <c r="C57" s="342"/>
      <c r="D57" s="342"/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2"/>
      <c r="S57" s="342"/>
      <c r="T57" s="342"/>
      <c r="U57" s="342"/>
      <c r="V57" s="342"/>
      <c r="W57" s="342"/>
      <c r="X57" s="342"/>
      <c r="Y57" s="342"/>
      <c r="Z57" s="342"/>
      <c r="AA57" s="342"/>
      <c r="AB57" s="342"/>
      <c r="AC57" s="342"/>
      <c r="AD57" s="342"/>
      <c r="AE57" s="342"/>
      <c r="AF57" s="342"/>
      <c r="AG57" s="342"/>
      <c r="AH57" s="342"/>
      <c r="AI57" s="342"/>
      <c r="AJ57" s="342"/>
      <c r="AK57" s="342"/>
      <c r="AL57" s="342"/>
      <c r="AM57" s="342"/>
      <c r="AN57" s="342"/>
      <c r="AO57" s="342"/>
      <c r="AP57" s="343"/>
      <c r="AQ57" s="15"/>
    </row>
    <row r="58" spans="1:43" ht="15" customHeight="1" thickBot="1">
      <c r="A58" s="30"/>
      <c r="B58" s="126">
        <v>34</v>
      </c>
      <c r="C58" s="213" t="s">
        <v>42</v>
      </c>
      <c r="D58" s="76" t="s">
        <v>116</v>
      </c>
      <c r="E58" s="214"/>
      <c r="F58" s="209"/>
      <c r="G58" s="209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209"/>
      <c r="S58" s="138"/>
      <c r="T58" s="138"/>
      <c r="U58" s="160"/>
      <c r="V58" s="190"/>
      <c r="W58" s="215"/>
      <c r="X58" s="194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>
        <v>300</v>
      </c>
      <c r="AJ58" s="146"/>
      <c r="AK58" s="138">
        <f>SUM(W58:AH58)</f>
        <v>0</v>
      </c>
      <c r="AL58" s="138"/>
      <c r="AM58" s="193" t="s">
        <v>97</v>
      </c>
      <c r="AN58" s="196">
        <v>11</v>
      </c>
      <c r="AO58" s="140">
        <f t="shared" si="0"/>
        <v>0</v>
      </c>
      <c r="AP58" s="141">
        <f t="shared" si="1"/>
        <v>11</v>
      </c>
      <c r="AQ58" s="15"/>
    </row>
    <row r="59" spans="1:43" ht="15" customHeight="1" thickBot="1">
      <c r="A59" s="30"/>
      <c r="B59" s="344" t="s">
        <v>50</v>
      </c>
      <c r="C59" s="345"/>
      <c r="D59" s="350"/>
      <c r="E59" s="179">
        <f>SUM(E58:E58)</f>
        <v>0</v>
      </c>
      <c r="F59" s="179">
        <f aca="true" t="shared" si="15" ref="F59:AP59">SUM(F58:F58)</f>
        <v>0</v>
      </c>
      <c r="G59" s="179">
        <f t="shared" si="15"/>
        <v>0</v>
      </c>
      <c r="H59" s="179">
        <f t="shared" si="15"/>
        <v>0</v>
      </c>
      <c r="I59" s="179">
        <f t="shared" si="15"/>
        <v>0</v>
      </c>
      <c r="J59" s="179">
        <f t="shared" si="15"/>
        <v>0</v>
      </c>
      <c r="K59" s="179">
        <f t="shared" si="15"/>
        <v>0</v>
      </c>
      <c r="L59" s="179">
        <f t="shared" si="15"/>
        <v>0</v>
      </c>
      <c r="M59" s="179">
        <f t="shared" si="15"/>
        <v>0</v>
      </c>
      <c r="N59" s="179">
        <f t="shared" si="15"/>
        <v>0</v>
      </c>
      <c r="O59" s="179">
        <f t="shared" si="15"/>
        <v>0</v>
      </c>
      <c r="P59" s="179">
        <f t="shared" si="15"/>
        <v>0</v>
      </c>
      <c r="Q59" s="179">
        <f t="shared" si="15"/>
        <v>0</v>
      </c>
      <c r="R59" s="179">
        <f t="shared" si="15"/>
        <v>0</v>
      </c>
      <c r="S59" s="179">
        <f t="shared" si="15"/>
        <v>0</v>
      </c>
      <c r="T59" s="179">
        <f t="shared" si="15"/>
        <v>0</v>
      </c>
      <c r="U59" s="179"/>
      <c r="V59" s="180">
        <f t="shared" si="15"/>
        <v>0</v>
      </c>
      <c r="W59" s="179">
        <f t="shared" si="15"/>
        <v>0</v>
      </c>
      <c r="X59" s="179">
        <f t="shared" si="15"/>
        <v>0</v>
      </c>
      <c r="Y59" s="179">
        <f t="shared" si="15"/>
        <v>0</v>
      </c>
      <c r="Z59" s="179">
        <f t="shared" si="15"/>
        <v>0</v>
      </c>
      <c r="AA59" s="179">
        <f t="shared" si="15"/>
        <v>0</v>
      </c>
      <c r="AB59" s="179">
        <f t="shared" si="15"/>
        <v>0</v>
      </c>
      <c r="AC59" s="179">
        <f t="shared" si="15"/>
        <v>0</v>
      </c>
      <c r="AD59" s="179">
        <f t="shared" si="15"/>
        <v>0</v>
      </c>
      <c r="AE59" s="179">
        <f t="shared" si="15"/>
        <v>0</v>
      </c>
      <c r="AF59" s="179">
        <f t="shared" si="15"/>
        <v>0</v>
      </c>
      <c r="AG59" s="179">
        <f t="shared" si="15"/>
        <v>0</v>
      </c>
      <c r="AH59" s="179">
        <f t="shared" si="15"/>
        <v>0</v>
      </c>
      <c r="AI59" s="179">
        <f t="shared" si="15"/>
        <v>300</v>
      </c>
      <c r="AJ59" s="179">
        <f t="shared" si="15"/>
        <v>0</v>
      </c>
      <c r="AK59" s="179">
        <f t="shared" si="15"/>
        <v>0</v>
      </c>
      <c r="AL59" s="179">
        <f t="shared" si="15"/>
        <v>0</v>
      </c>
      <c r="AM59" s="179"/>
      <c r="AN59" s="180">
        <f t="shared" si="15"/>
        <v>11</v>
      </c>
      <c r="AO59" s="179">
        <f t="shared" si="15"/>
        <v>0</v>
      </c>
      <c r="AP59" s="180">
        <f t="shared" si="15"/>
        <v>11</v>
      </c>
      <c r="AQ59" s="15"/>
    </row>
    <row r="60" spans="2:42" ht="13.5" thickBot="1">
      <c r="B60" s="344" t="s">
        <v>50</v>
      </c>
      <c r="C60" s="345"/>
      <c r="D60" s="350"/>
      <c r="E60" s="179">
        <f>E23+E27+E34+E56+E59</f>
        <v>245</v>
      </c>
      <c r="F60" s="179">
        <f aca="true" t="shared" si="16" ref="F60:AP60">F23+F27+F34+F56+F59</f>
        <v>0</v>
      </c>
      <c r="G60" s="179">
        <f t="shared" si="16"/>
        <v>40</v>
      </c>
      <c r="H60" s="179">
        <f t="shared" si="16"/>
        <v>120</v>
      </c>
      <c r="I60" s="179">
        <f t="shared" si="16"/>
        <v>0</v>
      </c>
      <c r="J60" s="179">
        <f t="shared" si="16"/>
        <v>0</v>
      </c>
      <c r="K60" s="179">
        <f t="shared" si="16"/>
        <v>40</v>
      </c>
      <c r="L60" s="179">
        <f t="shared" si="16"/>
        <v>0</v>
      </c>
      <c r="M60" s="179">
        <f t="shared" si="16"/>
        <v>0</v>
      </c>
      <c r="N60" s="179">
        <f t="shared" si="16"/>
        <v>30</v>
      </c>
      <c r="O60" s="179">
        <f t="shared" si="16"/>
        <v>0</v>
      </c>
      <c r="P60" s="179">
        <f t="shared" si="16"/>
        <v>0</v>
      </c>
      <c r="Q60" s="179">
        <f t="shared" si="16"/>
        <v>0</v>
      </c>
      <c r="R60" s="179">
        <f t="shared" si="16"/>
        <v>330</v>
      </c>
      <c r="S60" s="179">
        <f t="shared" si="16"/>
        <v>475</v>
      </c>
      <c r="T60" s="179">
        <f t="shared" si="16"/>
        <v>805</v>
      </c>
      <c r="U60" s="179"/>
      <c r="V60" s="180">
        <f t="shared" si="16"/>
        <v>32</v>
      </c>
      <c r="W60" s="179">
        <f t="shared" si="16"/>
        <v>195</v>
      </c>
      <c r="X60" s="179">
        <f t="shared" si="16"/>
        <v>0</v>
      </c>
      <c r="Y60" s="179">
        <f t="shared" si="16"/>
        <v>80</v>
      </c>
      <c r="Z60" s="179">
        <f t="shared" si="16"/>
        <v>60</v>
      </c>
      <c r="AA60" s="179">
        <f t="shared" si="16"/>
        <v>0</v>
      </c>
      <c r="AB60" s="179">
        <f t="shared" si="16"/>
        <v>0</v>
      </c>
      <c r="AC60" s="179">
        <f t="shared" si="16"/>
        <v>120</v>
      </c>
      <c r="AD60" s="179">
        <f t="shared" si="16"/>
        <v>0</v>
      </c>
      <c r="AE60" s="179">
        <f t="shared" si="16"/>
        <v>0</v>
      </c>
      <c r="AF60" s="179">
        <f t="shared" si="16"/>
        <v>30</v>
      </c>
      <c r="AG60" s="179">
        <f t="shared" si="16"/>
        <v>0</v>
      </c>
      <c r="AH60" s="179">
        <f t="shared" si="16"/>
        <v>0</v>
      </c>
      <c r="AI60" s="179">
        <f t="shared" si="16"/>
        <v>300</v>
      </c>
      <c r="AJ60" s="179">
        <f t="shared" si="16"/>
        <v>340</v>
      </c>
      <c r="AK60" s="179">
        <f t="shared" si="16"/>
        <v>485</v>
      </c>
      <c r="AL60" s="179">
        <f t="shared" si="16"/>
        <v>825</v>
      </c>
      <c r="AM60" s="179"/>
      <c r="AN60" s="180">
        <f t="shared" si="16"/>
        <v>44</v>
      </c>
      <c r="AO60" s="179">
        <f t="shared" si="16"/>
        <v>1630</v>
      </c>
      <c r="AP60" s="180">
        <f t="shared" si="16"/>
        <v>76</v>
      </c>
    </row>
    <row r="62" spans="2:37" ht="12.75">
      <c r="B62" s="219" t="s">
        <v>147</v>
      </c>
      <c r="AK62" s="220"/>
    </row>
    <row r="63" ht="12.75">
      <c r="B63" s="221"/>
    </row>
    <row r="64" ht="12.75">
      <c r="B64" s="221"/>
    </row>
    <row r="67" ht="14.25">
      <c r="O67" s="222"/>
    </row>
    <row r="68" spans="4:39" ht="12.75">
      <c r="D68" s="223" t="s">
        <v>148</v>
      </c>
      <c r="P68" s="119" t="s">
        <v>148</v>
      </c>
      <c r="AG68" s="338" t="s">
        <v>148</v>
      </c>
      <c r="AH68" s="338"/>
      <c r="AI68" s="338"/>
      <c r="AJ68" s="338"/>
      <c r="AK68" s="338"/>
      <c r="AL68" s="338"/>
      <c r="AM68" s="338"/>
    </row>
    <row r="69" spans="4:39" ht="12.75">
      <c r="D69" s="224" t="s">
        <v>149</v>
      </c>
      <c r="N69" s="223"/>
      <c r="P69" s="338" t="s">
        <v>150</v>
      </c>
      <c r="Q69" s="338"/>
      <c r="R69" s="338"/>
      <c r="S69" s="338"/>
      <c r="T69" s="338"/>
      <c r="U69" s="338"/>
      <c r="V69" s="338"/>
      <c r="AG69" s="338" t="s">
        <v>151</v>
      </c>
      <c r="AH69" s="338"/>
      <c r="AI69" s="338"/>
      <c r="AJ69" s="338"/>
      <c r="AK69" s="338"/>
      <c r="AL69" s="338"/>
      <c r="AM69" s="338"/>
    </row>
  </sheetData>
  <sheetProtection/>
  <mergeCells count="25">
    <mergeCell ref="AO16:AO17"/>
    <mergeCell ref="AP16:AP17"/>
    <mergeCell ref="AJ2:AN2"/>
    <mergeCell ref="AJ4:AN4"/>
    <mergeCell ref="J7:T7"/>
    <mergeCell ref="B59:D59"/>
    <mergeCell ref="B27:D27"/>
    <mergeCell ref="B18:AP18"/>
    <mergeCell ref="B23:D23"/>
    <mergeCell ref="B6:AP6"/>
    <mergeCell ref="B16:B17"/>
    <mergeCell ref="C16:C17"/>
    <mergeCell ref="D16:D17"/>
    <mergeCell ref="E16:V16"/>
    <mergeCell ref="W16:AN16"/>
    <mergeCell ref="B60:D60"/>
    <mergeCell ref="AG68:AM68"/>
    <mergeCell ref="P69:V69"/>
    <mergeCell ref="AG69:AM69"/>
    <mergeCell ref="B24:AP24"/>
    <mergeCell ref="B28:AP28"/>
    <mergeCell ref="B35:AP35"/>
    <mergeCell ref="B57:AP57"/>
    <mergeCell ref="B34:D34"/>
    <mergeCell ref="B56:D56"/>
  </mergeCells>
  <printOptions/>
  <pageMargins left="0.7" right="0.7" top="0.75" bottom="0.75" header="0.3" footer="0.3"/>
  <pageSetup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8"/>
  <sheetViews>
    <sheetView view="pageBreakPreview" zoomScale="60" zoomScaleNormal="70" zoomScalePageLayoutView="0" workbookViewId="0" topLeftCell="A1">
      <selection activeCell="AH5" sqref="AH5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64.8515625" style="0" customWidth="1"/>
    <col min="5" max="20" width="4.8515625" style="0" customWidth="1"/>
    <col min="21" max="21" width="6.140625" style="0" bestFit="1" customWidth="1"/>
    <col min="22" max="38" width="4.8515625" style="0" customWidth="1"/>
    <col min="39" max="39" width="6.140625" style="0" bestFit="1" customWidth="1"/>
    <col min="40" max="40" width="4.8515625" style="0" customWidth="1"/>
    <col min="41" max="42" width="5.7109375" style="0" customWidth="1"/>
  </cols>
  <sheetData>
    <row r="1" spans="35:39" ht="12.75">
      <c r="AI1" s="15" t="s">
        <v>210</v>
      </c>
      <c r="AJ1" s="15"/>
      <c r="AK1" s="15"/>
      <c r="AL1" s="15"/>
      <c r="AM1" s="15"/>
    </row>
    <row r="2" spans="35:39" ht="12.75">
      <c r="AI2" s="363"/>
      <c r="AJ2" s="364"/>
      <c r="AK2" s="364"/>
      <c r="AL2" s="364"/>
      <c r="AM2" s="364"/>
    </row>
    <row r="3" spans="35:39" ht="12.75">
      <c r="AI3" s="15"/>
      <c r="AJ3" s="15"/>
      <c r="AK3" s="15"/>
      <c r="AL3" s="15"/>
      <c r="AM3" s="15"/>
    </row>
    <row r="4" spans="35:39" ht="12.75">
      <c r="AI4" s="363"/>
      <c r="AJ4" s="364"/>
      <c r="AK4" s="364"/>
      <c r="AL4" s="364"/>
      <c r="AM4" s="364"/>
    </row>
    <row r="6" spans="2:42" s="1" customFormat="1" ht="20.25" customHeight="1">
      <c r="B6" s="378" t="s">
        <v>206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</row>
    <row r="7" spans="2:42" s="1" customFormat="1" ht="20.25" customHeight="1">
      <c r="B7" s="31"/>
      <c r="C7" s="31"/>
      <c r="D7" s="31"/>
      <c r="E7" s="31"/>
      <c r="F7" s="31"/>
      <c r="G7" s="31"/>
      <c r="H7" s="31"/>
      <c r="I7" s="31"/>
      <c r="J7" s="349" t="s">
        <v>212</v>
      </c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</row>
    <row r="9" s="2" customFormat="1" ht="15" customHeight="1">
      <c r="B9" s="2" t="s">
        <v>20</v>
      </c>
    </row>
    <row r="10" s="2" customFormat="1" ht="15" customHeight="1">
      <c r="B10" s="2" t="s">
        <v>19</v>
      </c>
    </row>
    <row r="11" s="2" customFormat="1" ht="15" customHeight="1">
      <c r="B11" s="2" t="s">
        <v>152</v>
      </c>
    </row>
    <row r="12" s="2" customFormat="1" ht="15" customHeight="1">
      <c r="B12" s="2" t="s">
        <v>21</v>
      </c>
    </row>
    <row r="13" spans="2:3" ht="15" customHeight="1">
      <c r="B13" s="2" t="s">
        <v>44</v>
      </c>
      <c r="C13" s="2"/>
    </row>
    <row r="15" ht="13.5" thickBot="1"/>
    <row r="16" spans="1:43" ht="17.25" customHeight="1" thickBot="1">
      <c r="A16" s="15"/>
      <c r="B16" s="379" t="s">
        <v>22</v>
      </c>
      <c r="C16" s="381" t="s">
        <v>40</v>
      </c>
      <c r="D16" s="383" t="s">
        <v>3</v>
      </c>
      <c r="E16" s="385" t="s">
        <v>176</v>
      </c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  <c r="T16" s="386"/>
      <c r="U16" s="386"/>
      <c r="V16" s="387"/>
      <c r="W16" s="385" t="s">
        <v>177</v>
      </c>
      <c r="X16" s="386"/>
      <c r="Y16" s="386"/>
      <c r="Z16" s="386"/>
      <c r="AA16" s="386"/>
      <c r="AB16" s="386"/>
      <c r="AC16" s="386"/>
      <c r="AD16" s="386"/>
      <c r="AE16" s="386"/>
      <c r="AF16" s="386"/>
      <c r="AG16" s="386"/>
      <c r="AH16" s="386"/>
      <c r="AI16" s="386"/>
      <c r="AJ16" s="386"/>
      <c r="AK16" s="386"/>
      <c r="AL16" s="386"/>
      <c r="AM16" s="386"/>
      <c r="AN16" s="387"/>
      <c r="AO16" s="388" t="s">
        <v>5</v>
      </c>
      <c r="AP16" s="367" t="s">
        <v>6</v>
      </c>
      <c r="AQ16" s="15"/>
    </row>
    <row r="17" spans="1:43" ht="243" customHeight="1" thickBot="1">
      <c r="A17" s="15"/>
      <c r="B17" s="380"/>
      <c r="C17" s="382"/>
      <c r="D17" s="384"/>
      <c r="E17" s="4" t="s">
        <v>7</v>
      </c>
      <c r="F17" s="5" t="s">
        <v>8</v>
      </c>
      <c r="G17" s="6" t="s">
        <v>37</v>
      </c>
      <c r="H17" s="6" t="s">
        <v>9</v>
      </c>
      <c r="I17" s="6" t="s">
        <v>10</v>
      </c>
      <c r="J17" s="6" t="s">
        <v>11</v>
      </c>
      <c r="K17" s="6" t="s">
        <v>12</v>
      </c>
      <c r="L17" s="6" t="s">
        <v>13</v>
      </c>
      <c r="M17" s="6" t="s">
        <v>14</v>
      </c>
      <c r="N17" s="6" t="s">
        <v>15</v>
      </c>
      <c r="O17" s="25" t="s">
        <v>43</v>
      </c>
      <c r="P17" s="6" t="s">
        <v>18</v>
      </c>
      <c r="Q17" s="6" t="s">
        <v>16</v>
      </c>
      <c r="R17" s="6" t="s">
        <v>0</v>
      </c>
      <c r="S17" s="6" t="s">
        <v>17</v>
      </c>
      <c r="T17" s="6" t="s">
        <v>4</v>
      </c>
      <c r="U17" s="6" t="s">
        <v>1</v>
      </c>
      <c r="V17" s="21" t="s">
        <v>2</v>
      </c>
      <c r="W17" s="5" t="s">
        <v>7</v>
      </c>
      <c r="X17" s="5" t="s">
        <v>8</v>
      </c>
      <c r="Y17" s="5" t="s">
        <v>146</v>
      </c>
      <c r="Z17" s="5" t="s">
        <v>9</v>
      </c>
      <c r="AA17" s="5" t="s">
        <v>10</v>
      </c>
      <c r="AB17" s="5" t="s">
        <v>11</v>
      </c>
      <c r="AC17" s="5" t="s">
        <v>12</v>
      </c>
      <c r="AD17" s="5" t="s">
        <v>13</v>
      </c>
      <c r="AE17" s="6" t="s">
        <v>14</v>
      </c>
      <c r="AF17" s="6" t="s">
        <v>15</v>
      </c>
      <c r="AG17" s="25" t="s">
        <v>43</v>
      </c>
      <c r="AH17" s="6" t="s">
        <v>18</v>
      </c>
      <c r="AI17" s="6" t="s">
        <v>16</v>
      </c>
      <c r="AJ17" s="6" t="s">
        <v>0</v>
      </c>
      <c r="AK17" s="6" t="s">
        <v>17</v>
      </c>
      <c r="AL17" s="6" t="s">
        <v>4</v>
      </c>
      <c r="AM17" s="6" t="s">
        <v>1</v>
      </c>
      <c r="AN17" s="21" t="s">
        <v>2</v>
      </c>
      <c r="AO17" s="389"/>
      <c r="AP17" s="368"/>
      <c r="AQ17" s="15"/>
    </row>
    <row r="18" spans="1:43" ht="15" customHeight="1" thickBot="1">
      <c r="A18" s="27"/>
      <c r="B18" s="369" t="s">
        <v>70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1"/>
      <c r="AQ18" s="15"/>
    </row>
    <row r="19" spans="1:43" ht="15" customHeight="1">
      <c r="A19" s="27"/>
      <c r="B19" s="19">
        <v>1</v>
      </c>
      <c r="C19" s="23" t="s">
        <v>42</v>
      </c>
      <c r="D19" s="38" t="s">
        <v>56</v>
      </c>
      <c r="E19" s="12">
        <v>25</v>
      </c>
      <c r="F19" s="40"/>
      <c r="G19" s="40"/>
      <c r="H19" s="3"/>
      <c r="I19" s="3"/>
      <c r="J19" s="3"/>
      <c r="K19" s="3"/>
      <c r="L19" s="3"/>
      <c r="M19" s="3"/>
      <c r="N19" s="3"/>
      <c r="O19" s="3"/>
      <c r="P19" s="40"/>
      <c r="Q19" s="3"/>
      <c r="R19" s="40"/>
      <c r="S19" s="40">
        <f>SUM(E19:P19)</f>
        <v>25</v>
      </c>
      <c r="T19" s="40">
        <f>SUM(E19:R19)</f>
        <v>25</v>
      </c>
      <c r="U19" s="20" t="s">
        <v>27</v>
      </c>
      <c r="V19" s="33">
        <f>IF(T19=0,0,IF(T19&lt;25,0.5,TRUNC(T19/25)))</f>
        <v>1</v>
      </c>
      <c r="W19" s="43"/>
      <c r="X19" s="46"/>
      <c r="Y19" s="34"/>
      <c r="Z19" s="46"/>
      <c r="AA19" s="46"/>
      <c r="AB19" s="46"/>
      <c r="AC19" s="46"/>
      <c r="AD19" s="46"/>
      <c r="AE19" s="44"/>
      <c r="AF19" s="44"/>
      <c r="AG19" s="44"/>
      <c r="AH19" s="44"/>
      <c r="AI19" s="44"/>
      <c r="AJ19" s="34"/>
      <c r="AK19" s="7"/>
      <c r="AL19" s="7"/>
      <c r="AM19" s="35"/>
      <c r="AN19" s="47"/>
      <c r="AO19" s="48">
        <f>T19+AL19</f>
        <v>25</v>
      </c>
      <c r="AP19" s="103">
        <f>V19+AN19</f>
        <v>1</v>
      </c>
      <c r="AQ19" s="15"/>
    </row>
    <row r="20" spans="1:43" ht="15" customHeight="1">
      <c r="A20" s="27"/>
      <c r="B20" s="11">
        <v>2</v>
      </c>
      <c r="C20" s="23" t="s">
        <v>42</v>
      </c>
      <c r="D20" s="38" t="s">
        <v>36</v>
      </c>
      <c r="E20" s="12">
        <v>15</v>
      </c>
      <c r="F20" s="40"/>
      <c r="G20" s="40"/>
      <c r="H20" s="3"/>
      <c r="I20" s="3"/>
      <c r="J20" s="3"/>
      <c r="K20" s="3"/>
      <c r="L20" s="3"/>
      <c r="M20" s="3"/>
      <c r="N20" s="3"/>
      <c r="O20" s="3"/>
      <c r="P20" s="40"/>
      <c r="Q20" s="3"/>
      <c r="R20" s="40">
        <v>10</v>
      </c>
      <c r="S20" s="40">
        <f>SUM(E20:P20)</f>
        <v>15</v>
      </c>
      <c r="T20" s="40">
        <f>SUM(E20:R20)</f>
        <v>25</v>
      </c>
      <c r="U20" s="20" t="s">
        <v>27</v>
      </c>
      <c r="V20" s="33">
        <f>IF(T20=0,0,IF(T20&lt;25,0.5,TRUNC(T20/25)))</f>
        <v>1</v>
      </c>
      <c r="W20" s="17"/>
      <c r="X20" s="9"/>
      <c r="Y20" s="40"/>
      <c r="Z20" s="9"/>
      <c r="AA20" s="9"/>
      <c r="AB20" s="9"/>
      <c r="AC20" s="9"/>
      <c r="AD20" s="9"/>
      <c r="AE20" s="8"/>
      <c r="AF20" s="8"/>
      <c r="AG20" s="8"/>
      <c r="AH20" s="8"/>
      <c r="AI20" s="8"/>
      <c r="AJ20" s="40"/>
      <c r="AK20" s="7"/>
      <c r="AL20" s="3"/>
      <c r="AM20" s="18"/>
      <c r="AN20" s="49"/>
      <c r="AO20" s="50">
        <f aca="true" t="shared" si="0" ref="AO20:AO47">T20+AL20</f>
        <v>25</v>
      </c>
      <c r="AP20" s="103">
        <f aca="true" t="shared" si="1" ref="AP20:AP39">V20+AN20</f>
        <v>1</v>
      </c>
      <c r="AQ20" s="15"/>
    </row>
    <row r="21" spans="1:43" ht="15" customHeight="1">
      <c r="A21" s="27"/>
      <c r="B21" s="11">
        <v>3</v>
      </c>
      <c r="C21" s="23" t="s">
        <v>42</v>
      </c>
      <c r="D21" s="38" t="s">
        <v>34</v>
      </c>
      <c r="E21" s="78">
        <v>15</v>
      </c>
      <c r="F21" s="79"/>
      <c r="G21" s="79"/>
      <c r="H21" s="83"/>
      <c r="I21" s="83"/>
      <c r="J21" s="83"/>
      <c r="K21" s="83"/>
      <c r="L21" s="83"/>
      <c r="M21" s="83"/>
      <c r="N21" s="83"/>
      <c r="O21" s="83"/>
      <c r="P21" s="79"/>
      <c r="Q21" s="83"/>
      <c r="R21" s="79">
        <v>10</v>
      </c>
      <c r="S21" s="79">
        <f>SUM(E21:P21)</f>
        <v>15</v>
      </c>
      <c r="T21" s="79">
        <f>SUM(E21:R21)</f>
        <v>25</v>
      </c>
      <c r="U21" s="86" t="s">
        <v>27</v>
      </c>
      <c r="V21" s="87">
        <f>IF(T21=0,0,IF(T21&lt;25,0.5,TRUNC(T21/25)))</f>
        <v>1</v>
      </c>
      <c r="W21" s="80"/>
      <c r="X21" s="79"/>
      <c r="Y21" s="89"/>
      <c r="Z21" s="90"/>
      <c r="AA21" s="90"/>
      <c r="AB21" s="90"/>
      <c r="AC21" s="90"/>
      <c r="AD21" s="90"/>
      <c r="AE21" s="81"/>
      <c r="AF21" s="81"/>
      <c r="AG21" s="81"/>
      <c r="AH21" s="81"/>
      <c r="AI21" s="81"/>
      <c r="AJ21" s="79"/>
      <c r="AK21" s="82"/>
      <c r="AL21" s="83"/>
      <c r="AM21" s="84"/>
      <c r="AN21" s="91"/>
      <c r="AO21" s="50">
        <f t="shared" si="0"/>
        <v>25</v>
      </c>
      <c r="AP21" s="103">
        <f t="shared" si="1"/>
        <v>1</v>
      </c>
      <c r="AQ21" s="15"/>
    </row>
    <row r="22" spans="1:43" ht="15" customHeight="1">
      <c r="A22" s="27"/>
      <c r="B22" s="11">
        <v>4</v>
      </c>
      <c r="C22" s="23" t="s">
        <v>42</v>
      </c>
      <c r="D22" s="38" t="s">
        <v>164</v>
      </c>
      <c r="E22" s="78">
        <v>10</v>
      </c>
      <c r="F22" s="79"/>
      <c r="G22" s="79"/>
      <c r="H22" s="83"/>
      <c r="I22" s="83"/>
      <c r="J22" s="83"/>
      <c r="K22" s="83"/>
      <c r="L22" s="83"/>
      <c r="M22" s="83"/>
      <c r="N22" s="83"/>
      <c r="O22" s="83"/>
      <c r="P22" s="79"/>
      <c r="Q22" s="83"/>
      <c r="R22" s="79">
        <v>15</v>
      </c>
      <c r="S22" s="79">
        <f>SUM(E22:P22)</f>
        <v>10</v>
      </c>
      <c r="T22" s="79">
        <f>SUM(E22:R22)</f>
        <v>25</v>
      </c>
      <c r="U22" s="86" t="s">
        <v>27</v>
      </c>
      <c r="V22" s="87">
        <f>IF(T22=0,0,IF(T22&lt;25,0.5,TRUNC(T22/25)))</f>
        <v>1</v>
      </c>
      <c r="W22" s="80"/>
      <c r="X22" s="79"/>
      <c r="Y22" s="89"/>
      <c r="Z22" s="90"/>
      <c r="AA22" s="90"/>
      <c r="AB22" s="90"/>
      <c r="AC22" s="90"/>
      <c r="AD22" s="90"/>
      <c r="AE22" s="81"/>
      <c r="AF22" s="81"/>
      <c r="AG22" s="81"/>
      <c r="AH22" s="81"/>
      <c r="AI22" s="81"/>
      <c r="AJ22" s="79"/>
      <c r="AK22" s="82"/>
      <c r="AL22" s="83"/>
      <c r="AM22" s="84"/>
      <c r="AN22" s="85"/>
      <c r="AO22" s="50"/>
      <c r="AP22" s="103">
        <f t="shared" si="1"/>
        <v>1</v>
      </c>
      <c r="AQ22" s="15"/>
    </row>
    <row r="23" spans="1:43" ht="15" customHeight="1">
      <c r="A23" s="27"/>
      <c r="B23" s="11">
        <v>5</v>
      </c>
      <c r="C23" s="23" t="s">
        <v>42</v>
      </c>
      <c r="D23" s="75" t="s">
        <v>168</v>
      </c>
      <c r="E23" s="78">
        <v>20</v>
      </c>
      <c r="F23" s="79"/>
      <c r="G23" s="79">
        <v>5</v>
      </c>
      <c r="H23" s="83"/>
      <c r="I23" s="83"/>
      <c r="J23" s="83"/>
      <c r="K23" s="83">
        <v>10</v>
      </c>
      <c r="L23" s="83"/>
      <c r="M23" s="83"/>
      <c r="N23" s="83"/>
      <c r="O23" s="83"/>
      <c r="P23" s="79"/>
      <c r="Q23" s="83"/>
      <c r="R23" s="79">
        <v>15</v>
      </c>
      <c r="S23" s="79">
        <f>SUM(E23:P23)</f>
        <v>35</v>
      </c>
      <c r="T23" s="79">
        <f>SUM(E23:R23)</f>
        <v>50</v>
      </c>
      <c r="U23" s="86" t="s">
        <v>95</v>
      </c>
      <c r="V23" s="87">
        <f>IF(T23=0,0,IF(T23&lt;25,0.5,TRUNC(T23/25)))</f>
        <v>2</v>
      </c>
      <c r="W23" s="80"/>
      <c r="X23" s="79"/>
      <c r="Y23" s="89"/>
      <c r="Z23" s="90"/>
      <c r="AA23" s="90"/>
      <c r="AB23" s="90"/>
      <c r="AC23" s="90"/>
      <c r="AD23" s="90"/>
      <c r="AE23" s="81"/>
      <c r="AF23" s="81"/>
      <c r="AG23" s="81"/>
      <c r="AH23" s="81"/>
      <c r="AI23" s="81"/>
      <c r="AJ23" s="79"/>
      <c r="AK23" s="82"/>
      <c r="AL23" s="83"/>
      <c r="AM23" s="84"/>
      <c r="AN23" s="85"/>
      <c r="AO23" s="50"/>
      <c r="AP23" s="103">
        <f t="shared" si="1"/>
        <v>2</v>
      </c>
      <c r="AQ23" s="15"/>
    </row>
    <row r="24" spans="1:43" ht="15" customHeight="1">
      <c r="A24" s="27"/>
      <c r="B24" s="11">
        <v>6</v>
      </c>
      <c r="C24" s="23" t="s">
        <v>42</v>
      </c>
      <c r="D24" s="75" t="s">
        <v>165</v>
      </c>
      <c r="E24" s="80"/>
      <c r="F24" s="79"/>
      <c r="G24" s="7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79"/>
      <c r="S24" s="82"/>
      <c r="T24" s="83"/>
      <c r="U24" s="84"/>
      <c r="V24" s="85"/>
      <c r="W24" s="78">
        <v>20</v>
      </c>
      <c r="X24" s="79"/>
      <c r="Y24" s="79">
        <v>10</v>
      </c>
      <c r="Z24" s="83"/>
      <c r="AA24" s="83"/>
      <c r="AB24" s="83"/>
      <c r="AC24" s="83">
        <v>10</v>
      </c>
      <c r="AD24" s="83"/>
      <c r="AE24" s="83"/>
      <c r="AF24" s="83"/>
      <c r="AG24" s="83"/>
      <c r="AH24" s="79"/>
      <c r="AI24" s="83"/>
      <c r="AJ24" s="79">
        <v>35</v>
      </c>
      <c r="AK24" s="79">
        <f>SUM(W24:AH24)</f>
        <v>40</v>
      </c>
      <c r="AL24" s="79">
        <f>SUM(W24:AJ24)</f>
        <v>75</v>
      </c>
      <c r="AM24" s="86" t="s">
        <v>27</v>
      </c>
      <c r="AN24" s="87">
        <f>IF(AL24=0,0,IF(AL24&lt;25,0.5,TRUNC(AL24/25)))</f>
        <v>3</v>
      </c>
      <c r="AO24" s="50">
        <f t="shared" si="0"/>
        <v>75</v>
      </c>
      <c r="AP24" s="103">
        <f t="shared" si="1"/>
        <v>3</v>
      </c>
      <c r="AQ24" s="15"/>
    </row>
    <row r="25" spans="1:43" ht="15" customHeight="1">
      <c r="A25" s="27"/>
      <c r="B25" s="11">
        <v>7</v>
      </c>
      <c r="C25" s="23" t="s">
        <v>42</v>
      </c>
      <c r="D25" s="75" t="s">
        <v>172</v>
      </c>
      <c r="E25" s="78">
        <v>20</v>
      </c>
      <c r="F25" s="79"/>
      <c r="G25" s="79">
        <v>5</v>
      </c>
      <c r="H25" s="83"/>
      <c r="I25" s="83"/>
      <c r="J25" s="83"/>
      <c r="K25" s="83">
        <v>20</v>
      </c>
      <c r="L25" s="83"/>
      <c r="M25" s="83"/>
      <c r="N25" s="83"/>
      <c r="O25" s="83"/>
      <c r="P25" s="79"/>
      <c r="Q25" s="83"/>
      <c r="R25" s="79">
        <v>15</v>
      </c>
      <c r="S25" s="79">
        <f>SUM(E25:P25)</f>
        <v>45</v>
      </c>
      <c r="T25" s="79">
        <f>SUM(E25:R25)</f>
        <v>60</v>
      </c>
      <c r="U25" s="86" t="s">
        <v>95</v>
      </c>
      <c r="V25" s="87">
        <f>IF(T25=0,0,IF(T25&lt;25,0.5,TRUNC(T25/25)))</f>
        <v>2</v>
      </c>
      <c r="W25" s="78"/>
      <c r="X25" s="88"/>
      <c r="Y25" s="79"/>
      <c r="Z25" s="92"/>
      <c r="AA25" s="92"/>
      <c r="AB25" s="92"/>
      <c r="AC25" s="92"/>
      <c r="AD25" s="92"/>
      <c r="AE25" s="83"/>
      <c r="AF25" s="83"/>
      <c r="AG25" s="83"/>
      <c r="AH25" s="79"/>
      <c r="AI25" s="83"/>
      <c r="AJ25" s="79"/>
      <c r="AK25" s="93"/>
      <c r="AL25" s="79"/>
      <c r="AM25" s="86"/>
      <c r="AN25" s="87"/>
      <c r="AO25" s="50"/>
      <c r="AP25" s="103">
        <f t="shared" si="1"/>
        <v>2</v>
      </c>
      <c r="AQ25" s="15"/>
    </row>
    <row r="26" spans="1:43" s="16" customFormat="1" ht="15" customHeight="1">
      <c r="A26" s="27"/>
      <c r="B26" s="11">
        <v>8</v>
      </c>
      <c r="C26" s="23" t="s">
        <v>42</v>
      </c>
      <c r="D26" s="38" t="s">
        <v>169</v>
      </c>
      <c r="E26" s="78">
        <v>20</v>
      </c>
      <c r="F26" s="79"/>
      <c r="G26" s="79">
        <v>15</v>
      </c>
      <c r="H26" s="83"/>
      <c r="I26" s="83"/>
      <c r="J26" s="83"/>
      <c r="K26" s="83">
        <v>20</v>
      </c>
      <c r="L26" s="83"/>
      <c r="M26" s="83"/>
      <c r="N26" s="83"/>
      <c r="O26" s="83"/>
      <c r="P26" s="79"/>
      <c r="Q26" s="83"/>
      <c r="R26" s="79"/>
      <c r="S26" s="79">
        <f>SUM(E26:P26)</f>
        <v>55</v>
      </c>
      <c r="T26" s="79">
        <f>SUM(E26:R26)</f>
        <v>55</v>
      </c>
      <c r="U26" s="86" t="s">
        <v>27</v>
      </c>
      <c r="V26" s="87">
        <f>IF(T26=0,0,IF(T26&lt;25,0.5,TRUNC(T26/25)))</f>
        <v>2</v>
      </c>
      <c r="W26" s="80"/>
      <c r="X26" s="90"/>
      <c r="Y26" s="79"/>
      <c r="Z26" s="90"/>
      <c r="AA26" s="90"/>
      <c r="AB26" s="90"/>
      <c r="AC26" s="90"/>
      <c r="AD26" s="90"/>
      <c r="AE26" s="81"/>
      <c r="AF26" s="81"/>
      <c r="AG26" s="81"/>
      <c r="AH26" s="81"/>
      <c r="AI26" s="81"/>
      <c r="AJ26" s="79"/>
      <c r="AK26" s="82"/>
      <c r="AL26" s="83"/>
      <c r="AM26" s="84"/>
      <c r="AN26" s="91"/>
      <c r="AO26" s="50">
        <f t="shared" si="0"/>
        <v>55</v>
      </c>
      <c r="AP26" s="103">
        <f t="shared" si="1"/>
        <v>2</v>
      </c>
      <c r="AQ26" s="15"/>
    </row>
    <row r="27" spans="1:43" s="16" customFormat="1" ht="15" customHeight="1">
      <c r="A27" s="27"/>
      <c r="B27" s="11">
        <v>9</v>
      </c>
      <c r="C27" s="23" t="s">
        <v>42</v>
      </c>
      <c r="D27" s="38" t="s">
        <v>170</v>
      </c>
      <c r="E27" s="78"/>
      <c r="F27" s="79"/>
      <c r="G27" s="79"/>
      <c r="H27" s="83"/>
      <c r="I27" s="83"/>
      <c r="J27" s="83"/>
      <c r="K27" s="83"/>
      <c r="L27" s="83"/>
      <c r="M27" s="83"/>
      <c r="N27" s="83"/>
      <c r="O27" s="83"/>
      <c r="P27" s="79"/>
      <c r="Q27" s="83"/>
      <c r="R27" s="79"/>
      <c r="S27" s="79"/>
      <c r="T27" s="79"/>
      <c r="U27" s="86"/>
      <c r="V27" s="87"/>
      <c r="W27" s="78">
        <v>20</v>
      </c>
      <c r="X27" s="79"/>
      <c r="Y27" s="79">
        <v>15</v>
      </c>
      <c r="Z27" s="83"/>
      <c r="AA27" s="83"/>
      <c r="AB27" s="83"/>
      <c r="AC27" s="83">
        <v>20</v>
      </c>
      <c r="AD27" s="83"/>
      <c r="AE27" s="83"/>
      <c r="AF27" s="83"/>
      <c r="AG27" s="83"/>
      <c r="AH27" s="79"/>
      <c r="AI27" s="83"/>
      <c r="AJ27" s="79">
        <v>5</v>
      </c>
      <c r="AK27" s="79">
        <f>SUM(W27:AH27)</f>
        <v>55</v>
      </c>
      <c r="AL27" s="79">
        <f>SUM(W27:AJ27)</f>
        <v>60</v>
      </c>
      <c r="AM27" s="86" t="s">
        <v>95</v>
      </c>
      <c r="AN27" s="87">
        <f>IF(AL27=0,0,IF(AL27&lt;25,0.5,TRUNC(AL27/25)))</f>
        <v>2</v>
      </c>
      <c r="AO27" s="50"/>
      <c r="AP27" s="103">
        <f t="shared" si="1"/>
        <v>2</v>
      </c>
      <c r="AQ27" s="15"/>
    </row>
    <row r="28" spans="1:43" s="16" customFormat="1" ht="15" customHeight="1">
      <c r="A28" s="30"/>
      <c r="B28" s="11">
        <v>10</v>
      </c>
      <c r="C28" s="23" t="s">
        <v>42</v>
      </c>
      <c r="D28" s="38" t="s">
        <v>85</v>
      </c>
      <c r="E28" s="78">
        <v>15</v>
      </c>
      <c r="F28" s="79"/>
      <c r="G28" s="79">
        <v>10</v>
      </c>
      <c r="H28" s="83"/>
      <c r="I28" s="83"/>
      <c r="J28" s="83"/>
      <c r="K28" s="83">
        <v>20</v>
      </c>
      <c r="L28" s="83"/>
      <c r="M28" s="83"/>
      <c r="N28" s="83"/>
      <c r="O28" s="83"/>
      <c r="P28" s="79"/>
      <c r="Q28" s="83"/>
      <c r="R28" s="79">
        <v>30</v>
      </c>
      <c r="S28" s="79">
        <f>SUM(E28:P28)</f>
        <v>45</v>
      </c>
      <c r="T28" s="79">
        <f>SUM(E28:R28)</f>
        <v>75</v>
      </c>
      <c r="U28" s="86" t="s">
        <v>95</v>
      </c>
      <c r="V28" s="87">
        <f>IF(T28=0,0,IF(T28&lt;25,0.5,TRUNC(T28/25)))</f>
        <v>3</v>
      </c>
      <c r="W28" s="80"/>
      <c r="X28" s="90"/>
      <c r="Y28" s="79"/>
      <c r="Z28" s="90"/>
      <c r="AA28" s="90"/>
      <c r="AB28" s="90"/>
      <c r="AC28" s="90"/>
      <c r="AD28" s="90"/>
      <c r="AE28" s="81"/>
      <c r="AF28" s="81"/>
      <c r="AG28" s="81"/>
      <c r="AH28" s="81"/>
      <c r="AI28" s="81"/>
      <c r="AJ28" s="79"/>
      <c r="AK28" s="82"/>
      <c r="AL28" s="83"/>
      <c r="AM28" s="84"/>
      <c r="AN28" s="91"/>
      <c r="AO28" s="50">
        <f t="shared" si="0"/>
        <v>75</v>
      </c>
      <c r="AP28" s="103">
        <f t="shared" si="1"/>
        <v>3</v>
      </c>
      <c r="AQ28" s="15"/>
    </row>
    <row r="29" spans="1:43" ht="15" customHeight="1">
      <c r="A29" s="30"/>
      <c r="B29" s="11">
        <v>11</v>
      </c>
      <c r="C29" s="23" t="s">
        <v>42</v>
      </c>
      <c r="D29" s="38" t="s">
        <v>86</v>
      </c>
      <c r="E29" s="80"/>
      <c r="F29" s="79"/>
      <c r="G29" s="79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79"/>
      <c r="S29" s="82"/>
      <c r="T29" s="83"/>
      <c r="U29" s="94"/>
      <c r="V29" s="85"/>
      <c r="W29" s="78">
        <v>15</v>
      </c>
      <c r="X29" s="79"/>
      <c r="Y29" s="79">
        <v>10</v>
      </c>
      <c r="Z29" s="83"/>
      <c r="AA29" s="83"/>
      <c r="AB29" s="83"/>
      <c r="AC29" s="83">
        <v>20</v>
      </c>
      <c r="AD29" s="83"/>
      <c r="AE29" s="83"/>
      <c r="AF29" s="83"/>
      <c r="AG29" s="83"/>
      <c r="AH29" s="79"/>
      <c r="AI29" s="83"/>
      <c r="AJ29" s="79">
        <v>30</v>
      </c>
      <c r="AK29" s="79">
        <f>SUM(W29:AH29)</f>
        <v>45</v>
      </c>
      <c r="AL29" s="79">
        <f>SUM(W29:AJ29)</f>
        <v>75</v>
      </c>
      <c r="AM29" s="86" t="s">
        <v>95</v>
      </c>
      <c r="AN29" s="87">
        <f>IF(AL29=0,0,IF(AL29&lt;25,0.5,TRUNC(AL29/25)))</f>
        <v>3</v>
      </c>
      <c r="AO29" s="50">
        <f t="shared" si="0"/>
        <v>75</v>
      </c>
      <c r="AP29" s="103">
        <f t="shared" si="1"/>
        <v>3</v>
      </c>
      <c r="AQ29" s="15"/>
    </row>
    <row r="30" spans="1:43" ht="15" customHeight="1">
      <c r="A30" s="30"/>
      <c r="B30" s="11">
        <v>12</v>
      </c>
      <c r="C30" s="23" t="s">
        <v>42</v>
      </c>
      <c r="D30" s="38" t="s">
        <v>87</v>
      </c>
      <c r="E30" s="78">
        <v>15</v>
      </c>
      <c r="F30" s="79"/>
      <c r="G30" s="79">
        <v>10</v>
      </c>
      <c r="H30" s="83"/>
      <c r="I30" s="83"/>
      <c r="J30" s="83"/>
      <c r="K30" s="83">
        <v>20</v>
      </c>
      <c r="L30" s="83"/>
      <c r="M30" s="83"/>
      <c r="N30" s="83"/>
      <c r="O30" s="83"/>
      <c r="P30" s="79"/>
      <c r="Q30" s="83"/>
      <c r="R30" s="79">
        <v>30</v>
      </c>
      <c r="S30" s="79">
        <f>SUM(E30:P30)</f>
        <v>45</v>
      </c>
      <c r="T30" s="79">
        <f>SUM(E30:R30)</f>
        <v>75</v>
      </c>
      <c r="U30" s="86" t="s">
        <v>95</v>
      </c>
      <c r="V30" s="87">
        <f>IF(T30=0,0,IF(T30&lt;25,0.5,TRUNC(T30/25)))</f>
        <v>3</v>
      </c>
      <c r="W30" s="80"/>
      <c r="X30" s="90"/>
      <c r="Y30" s="79"/>
      <c r="Z30" s="90"/>
      <c r="AA30" s="90"/>
      <c r="AB30" s="90"/>
      <c r="AC30" s="90"/>
      <c r="AD30" s="90"/>
      <c r="AE30" s="81"/>
      <c r="AF30" s="81"/>
      <c r="AG30" s="81"/>
      <c r="AH30" s="81"/>
      <c r="AI30" s="81"/>
      <c r="AJ30" s="79"/>
      <c r="AK30" s="82"/>
      <c r="AL30" s="83"/>
      <c r="AM30" s="84"/>
      <c r="AN30" s="91"/>
      <c r="AO30" s="50">
        <f t="shared" si="0"/>
        <v>75</v>
      </c>
      <c r="AP30" s="103">
        <f t="shared" si="1"/>
        <v>3</v>
      </c>
      <c r="AQ30" s="15"/>
    </row>
    <row r="31" spans="1:43" ht="15" customHeight="1">
      <c r="A31" s="30"/>
      <c r="B31" s="11">
        <v>13</v>
      </c>
      <c r="C31" s="23" t="s">
        <v>42</v>
      </c>
      <c r="D31" s="38" t="s">
        <v>90</v>
      </c>
      <c r="E31" s="80"/>
      <c r="F31" s="79"/>
      <c r="G31" s="79"/>
      <c r="H31" s="81"/>
      <c r="I31" s="83"/>
      <c r="J31" s="81"/>
      <c r="K31" s="81"/>
      <c r="L31" s="81"/>
      <c r="M31" s="81"/>
      <c r="N31" s="81"/>
      <c r="O31" s="81"/>
      <c r="P31" s="81"/>
      <c r="Q31" s="81"/>
      <c r="R31" s="79"/>
      <c r="S31" s="82"/>
      <c r="T31" s="83"/>
      <c r="U31" s="84"/>
      <c r="V31" s="85"/>
      <c r="W31" s="78">
        <v>15</v>
      </c>
      <c r="X31" s="79"/>
      <c r="Y31" s="79">
        <v>5</v>
      </c>
      <c r="Z31" s="83"/>
      <c r="AA31" s="83"/>
      <c r="AB31" s="83"/>
      <c r="AC31" s="83">
        <v>20</v>
      </c>
      <c r="AD31" s="83"/>
      <c r="AE31" s="83"/>
      <c r="AF31" s="83"/>
      <c r="AG31" s="83"/>
      <c r="AH31" s="79"/>
      <c r="AI31" s="83"/>
      <c r="AJ31" s="79">
        <v>35</v>
      </c>
      <c r="AK31" s="79">
        <f>SUM(W31:AH31)</f>
        <v>40</v>
      </c>
      <c r="AL31" s="79">
        <f>SUM(W31:AJ31)</f>
        <v>75</v>
      </c>
      <c r="AM31" s="86" t="s">
        <v>95</v>
      </c>
      <c r="AN31" s="87">
        <f>IF(AL31=0,0,IF(AL31&lt;25,0.5,TRUNC(AL31/25)))</f>
        <v>3</v>
      </c>
      <c r="AO31" s="50">
        <f t="shared" si="0"/>
        <v>75</v>
      </c>
      <c r="AP31" s="103">
        <f t="shared" si="1"/>
        <v>3</v>
      </c>
      <c r="AQ31" s="15"/>
    </row>
    <row r="32" spans="1:43" ht="15" customHeight="1">
      <c r="A32" s="27"/>
      <c r="B32" s="11">
        <v>14</v>
      </c>
      <c r="C32" s="23" t="s">
        <v>42</v>
      </c>
      <c r="D32" s="38" t="s">
        <v>91</v>
      </c>
      <c r="E32" s="78"/>
      <c r="F32" s="79"/>
      <c r="G32" s="79"/>
      <c r="H32" s="83"/>
      <c r="I32" s="83"/>
      <c r="J32" s="83"/>
      <c r="K32" s="83"/>
      <c r="L32" s="83"/>
      <c r="M32" s="83"/>
      <c r="N32" s="83"/>
      <c r="O32" s="83"/>
      <c r="P32" s="79"/>
      <c r="Q32" s="83"/>
      <c r="R32" s="79"/>
      <c r="S32" s="79"/>
      <c r="T32" s="79"/>
      <c r="U32" s="86"/>
      <c r="V32" s="87"/>
      <c r="W32" s="78">
        <v>15</v>
      </c>
      <c r="X32" s="79"/>
      <c r="Y32" s="79">
        <v>10</v>
      </c>
      <c r="Z32" s="83"/>
      <c r="AA32" s="83"/>
      <c r="AB32" s="83"/>
      <c r="AC32" s="83">
        <v>20</v>
      </c>
      <c r="AD32" s="83"/>
      <c r="AE32" s="83"/>
      <c r="AF32" s="83"/>
      <c r="AG32" s="83"/>
      <c r="AH32" s="79"/>
      <c r="AI32" s="83"/>
      <c r="AJ32" s="79">
        <v>30</v>
      </c>
      <c r="AK32" s="79">
        <f>SUM(W32:AH32)</f>
        <v>45</v>
      </c>
      <c r="AL32" s="79">
        <f>SUM(W32:AJ32)</f>
        <v>75</v>
      </c>
      <c r="AM32" s="86" t="s">
        <v>95</v>
      </c>
      <c r="AN32" s="87">
        <f>IF(AL32=0,0,IF(AL32&lt;25,0.5,TRUNC(AL32/25)))</f>
        <v>3</v>
      </c>
      <c r="AO32" s="50">
        <f t="shared" si="0"/>
        <v>75</v>
      </c>
      <c r="AP32" s="103">
        <f t="shared" si="1"/>
        <v>3</v>
      </c>
      <c r="AQ32" s="15"/>
    </row>
    <row r="33" spans="1:43" ht="15" customHeight="1">
      <c r="A33" s="27"/>
      <c r="B33" s="11">
        <v>15</v>
      </c>
      <c r="C33" s="23" t="s">
        <v>42</v>
      </c>
      <c r="D33" s="38" t="s">
        <v>100</v>
      </c>
      <c r="E33" s="78"/>
      <c r="F33" s="79"/>
      <c r="G33" s="79">
        <v>15</v>
      </c>
      <c r="H33" s="83"/>
      <c r="I33" s="83"/>
      <c r="J33" s="83"/>
      <c r="K33" s="83">
        <v>35</v>
      </c>
      <c r="L33" s="83"/>
      <c r="M33" s="83"/>
      <c r="N33" s="83"/>
      <c r="O33" s="83"/>
      <c r="P33" s="79"/>
      <c r="Q33" s="83"/>
      <c r="R33" s="79">
        <v>25</v>
      </c>
      <c r="S33" s="79">
        <f>SUM(E33:P33)</f>
        <v>50</v>
      </c>
      <c r="T33" s="82">
        <f>SUM(E33:R33)</f>
        <v>75</v>
      </c>
      <c r="U33" s="86" t="s">
        <v>95</v>
      </c>
      <c r="V33" s="87">
        <f>IF(T33=0,0,IF(T33&lt;25,0.5,TRUNC(T33/25)))</f>
        <v>3</v>
      </c>
      <c r="W33" s="80"/>
      <c r="X33" s="90"/>
      <c r="Y33" s="79"/>
      <c r="Z33" s="90"/>
      <c r="AA33" s="90"/>
      <c r="AB33" s="90"/>
      <c r="AC33" s="90"/>
      <c r="AD33" s="90"/>
      <c r="AE33" s="81"/>
      <c r="AF33" s="81"/>
      <c r="AG33" s="81"/>
      <c r="AH33" s="81"/>
      <c r="AI33" s="81"/>
      <c r="AJ33" s="79"/>
      <c r="AK33" s="82"/>
      <c r="AL33" s="83"/>
      <c r="AM33" s="84"/>
      <c r="AN33" s="91"/>
      <c r="AO33" s="50">
        <f t="shared" si="0"/>
        <v>75</v>
      </c>
      <c r="AP33" s="103">
        <f t="shared" si="1"/>
        <v>3</v>
      </c>
      <c r="AQ33" s="15"/>
    </row>
    <row r="34" spans="1:43" s="16" customFormat="1" ht="15" customHeight="1">
      <c r="A34" s="27"/>
      <c r="B34" s="11">
        <v>16</v>
      </c>
      <c r="C34" s="23" t="s">
        <v>42</v>
      </c>
      <c r="D34" s="76" t="s">
        <v>101</v>
      </c>
      <c r="E34" s="78">
        <v>15</v>
      </c>
      <c r="F34" s="79"/>
      <c r="G34" s="79">
        <v>15</v>
      </c>
      <c r="H34" s="83"/>
      <c r="I34" s="83"/>
      <c r="J34" s="83"/>
      <c r="K34" s="83">
        <v>20</v>
      </c>
      <c r="L34" s="83"/>
      <c r="M34" s="83"/>
      <c r="N34" s="83"/>
      <c r="O34" s="83"/>
      <c r="P34" s="79"/>
      <c r="Q34" s="83"/>
      <c r="R34" s="79"/>
      <c r="S34" s="79">
        <f>SUM(E34:P34)</f>
        <v>50</v>
      </c>
      <c r="T34" s="82">
        <f>SUM(E34:R34)</f>
        <v>50</v>
      </c>
      <c r="U34" s="86" t="s">
        <v>27</v>
      </c>
      <c r="V34" s="87">
        <f>IF(T34=0,0,IF(T34&lt;25,0.5,TRUNC(T34/25)))</f>
        <v>2</v>
      </c>
      <c r="W34" s="80"/>
      <c r="X34" s="90"/>
      <c r="Y34" s="79"/>
      <c r="Z34" s="90"/>
      <c r="AA34" s="90"/>
      <c r="AB34" s="90"/>
      <c r="AC34" s="90"/>
      <c r="AD34" s="90"/>
      <c r="AE34" s="81"/>
      <c r="AF34" s="81"/>
      <c r="AG34" s="81"/>
      <c r="AH34" s="81"/>
      <c r="AI34" s="81"/>
      <c r="AJ34" s="79"/>
      <c r="AK34" s="82"/>
      <c r="AL34" s="83"/>
      <c r="AM34" s="84"/>
      <c r="AN34" s="91"/>
      <c r="AO34" s="50">
        <f t="shared" si="0"/>
        <v>50</v>
      </c>
      <c r="AP34" s="103">
        <f t="shared" si="1"/>
        <v>2</v>
      </c>
      <c r="AQ34" s="15"/>
    </row>
    <row r="35" spans="1:43" s="16" customFormat="1" ht="15" customHeight="1">
      <c r="A35" s="30"/>
      <c r="B35" s="11">
        <v>17</v>
      </c>
      <c r="C35" s="23" t="s">
        <v>42</v>
      </c>
      <c r="D35" s="38" t="s">
        <v>102</v>
      </c>
      <c r="E35" s="80"/>
      <c r="F35" s="79"/>
      <c r="G35" s="89"/>
      <c r="H35" s="90"/>
      <c r="I35" s="90"/>
      <c r="J35" s="90"/>
      <c r="K35" s="90"/>
      <c r="L35" s="90"/>
      <c r="M35" s="81"/>
      <c r="N35" s="81"/>
      <c r="O35" s="81"/>
      <c r="P35" s="81"/>
      <c r="Q35" s="81"/>
      <c r="R35" s="79"/>
      <c r="S35" s="82"/>
      <c r="T35" s="83"/>
      <c r="U35" s="84"/>
      <c r="V35" s="85"/>
      <c r="W35" s="78"/>
      <c r="X35" s="79"/>
      <c r="Y35" s="79">
        <v>15</v>
      </c>
      <c r="Z35" s="83"/>
      <c r="AA35" s="83"/>
      <c r="AB35" s="83"/>
      <c r="AC35" s="83">
        <v>35</v>
      </c>
      <c r="AD35" s="83"/>
      <c r="AE35" s="83"/>
      <c r="AF35" s="83"/>
      <c r="AG35" s="83"/>
      <c r="AH35" s="79"/>
      <c r="AI35" s="83"/>
      <c r="AJ35" s="79">
        <v>25</v>
      </c>
      <c r="AK35" s="79">
        <f>SUM(W35:AH35)</f>
        <v>50</v>
      </c>
      <c r="AL35" s="82">
        <f>SUM(W35:AJ35)</f>
        <v>75</v>
      </c>
      <c r="AM35" s="86" t="s">
        <v>95</v>
      </c>
      <c r="AN35" s="87">
        <f>IF(AL35=0,0,IF(AL35&lt;25,0.5,TRUNC(AL35/25)))</f>
        <v>3</v>
      </c>
      <c r="AO35" s="50">
        <f t="shared" si="0"/>
        <v>75</v>
      </c>
      <c r="AP35" s="103">
        <f t="shared" si="1"/>
        <v>3</v>
      </c>
      <c r="AQ35" s="15"/>
    </row>
    <row r="36" spans="1:43" ht="15" customHeight="1">
      <c r="A36" s="30"/>
      <c r="B36" s="11">
        <v>18</v>
      </c>
      <c r="C36" s="23" t="s">
        <v>42</v>
      </c>
      <c r="D36" s="38" t="s">
        <v>104</v>
      </c>
      <c r="E36" s="78"/>
      <c r="F36" s="79"/>
      <c r="G36" s="79">
        <v>15</v>
      </c>
      <c r="H36" s="83"/>
      <c r="I36" s="83"/>
      <c r="J36" s="83"/>
      <c r="K36" s="83">
        <v>35</v>
      </c>
      <c r="L36" s="83"/>
      <c r="M36" s="83"/>
      <c r="N36" s="83"/>
      <c r="O36" s="83"/>
      <c r="P36" s="79"/>
      <c r="Q36" s="83"/>
      <c r="R36" s="79">
        <v>25</v>
      </c>
      <c r="S36" s="79">
        <f>SUM(E36:P36)</f>
        <v>50</v>
      </c>
      <c r="T36" s="82">
        <f>SUM(E36:R36)</f>
        <v>75</v>
      </c>
      <c r="U36" s="86" t="s">
        <v>95</v>
      </c>
      <c r="V36" s="87">
        <f>IF(T36=0,0,IF(T36&lt;25,0.5,TRUNC(T36/25)))</f>
        <v>3</v>
      </c>
      <c r="W36" s="80"/>
      <c r="X36" s="90"/>
      <c r="Y36" s="79"/>
      <c r="Z36" s="90"/>
      <c r="AA36" s="90"/>
      <c r="AB36" s="90"/>
      <c r="AC36" s="90"/>
      <c r="AD36" s="90"/>
      <c r="AE36" s="81"/>
      <c r="AF36" s="81"/>
      <c r="AG36" s="81"/>
      <c r="AH36" s="81"/>
      <c r="AI36" s="81"/>
      <c r="AJ36" s="79"/>
      <c r="AK36" s="82"/>
      <c r="AL36" s="83"/>
      <c r="AM36" s="84"/>
      <c r="AN36" s="91"/>
      <c r="AO36" s="50">
        <f t="shared" si="0"/>
        <v>75</v>
      </c>
      <c r="AP36" s="103">
        <f t="shared" si="1"/>
        <v>3</v>
      </c>
      <c r="AQ36" s="15"/>
    </row>
    <row r="37" spans="1:43" ht="15" customHeight="1">
      <c r="A37" s="30"/>
      <c r="B37" s="11">
        <v>19</v>
      </c>
      <c r="C37" s="23" t="s">
        <v>42</v>
      </c>
      <c r="D37" s="36" t="s">
        <v>105</v>
      </c>
      <c r="E37" s="80"/>
      <c r="F37" s="79"/>
      <c r="G37" s="79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79"/>
      <c r="S37" s="82"/>
      <c r="T37" s="83"/>
      <c r="U37" s="94"/>
      <c r="V37" s="85"/>
      <c r="W37" s="78"/>
      <c r="X37" s="79"/>
      <c r="Y37" s="79">
        <v>15</v>
      </c>
      <c r="Z37" s="83"/>
      <c r="AA37" s="83"/>
      <c r="AB37" s="83"/>
      <c r="AC37" s="83">
        <v>35</v>
      </c>
      <c r="AD37" s="83"/>
      <c r="AE37" s="83"/>
      <c r="AF37" s="83"/>
      <c r="AG37" s="83"/>
      <c r="AH37" s="79"/>
      <c r="AI37" s="83"/>
      <c r="AJ37" s="79"/>
      <c r="AK37" s="79">
        <f>SUM(W37:AH37)</f>
        <v>50</v>
      </c>
      <c r="AL37" s="82">
        <f>SUM(W37:AJ37)</f>
        <v>50</v>
      </c>
      <c r="AM37" s="86" t="s">
        <v>27</v>
      </c>
      <c r="AN37" s="87">
        <f>IF(AL37=0,0,IF(AL37&lt;25,0.5,TRUNC(AL37/25)))</f>
        <v>2</v>
      </c>
      <c r="AO37" s="50">
        <f t="shared" si="0"/>
        <v>50</v>
      </c>
      <c r="AP37" s="103">
        <f t="shared" si="1"/>
        <v>2</v>
      </c>
      <c r="AQ37" s="15"/>
    </row>
    <row r="38" spans="1:43" ht="15" customHeight="1">
      <c r="A38" s="30"/>
      <c r="B38" s="11">
        <v>20</v>
      </c>
      <c r="C38" s="23" t="s">
        <v>42</v>
      </c>
      <c r="D38" s="38" t="s">
        <v>107</v>
      </c>
      <c r="E38" s="80"/>
      <c r="F38" s="79"/>
      <c r="G38" s="79"/>
      <c r="H38" s="81"/>
      <c r="I38" s="83"/>
      <c r="J38" s="81"/>
      <c r="K38" s="81"/>
      <c r="L38" s="81"/>
      <c r="M38" s="81"/>
      <c r="N38" s="81"/>
      <c r="O38" s="81"/>
      <c r="P38" s="81"/>
      <c r="Q38" s="81"/>
      <c r="R38" s="79"/>
      <c r="S38" s="82"/>
      <c r="T38" s="83"/>
      <c r="U38" s="84"/>
      <c r="V38" s="85"/>
      <c r="W38" s="78"/>
      <c r="X38" s="79"/>
      <c r="Y38" s="79">
        <v>15</v>
      </c>
      <c r="Z38" s="83"/>
      <c r="AA38" s="83"/>
      <c r="AB38" s="83"/>
      <c r="AC38" s="83">
        <v>35</v>
      </c>
      <c r="AD38" s="83"/>
      <c r="AE38" s="83"/>
      <c r="AF38" s="83"/>
      <c r="AG38" s="83"/>
      <c r="AH38" s="79"/>
      <c r="AI38" s="83"/>
      <c r="AJ38" s="79"/>
      <c r="AK38" s="79">
        <f>SUM(W38:AH38)</f>
        <v>50</v>
      </c>
      <c r="AL38" s="82">
        <f>SUM(W38:AJ38)</f>
        <v>50</v>
      </c>
      <c r="AM38" s="86" t="s">
        <v>27</v>
      </c>
      <c r="AN38" s="87">
        <f>IF(AL38=0,0,IF(AL38&lt;25,0.5,TRUNC(AL38/25)))</f>
        <v>2</v>
      </c>
      <c r="AO38" s="50">
        <f t="shared" si="0"/>
        <v>50</v>
      </c>
      <c r="AP38" s="103">
        <f t="shared" si="1"/>
        <v>2</v>
      </c>
      <c r="AQ38" s="15"/>
    </row>
    <row r="39" spans="1:43" ht="15" customHeight="1" thickBot="1">
      <c r="A39" s="27"/>
      <c r="B39" s="11">
        <v>21</v>
      </c>
      <c r="C39" s="68" t="s">
        <v>42</v>
      </c>
      <c r="D39" s="67" t="s">
        <v>109</v>
      </c>
      <c r="E39" s="95"/>
      <c r="F39" s="96"/>
      <c r="G39" s="96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6"/>
      <c r="S39" s="98"/>
      <c r="T39" s="99"/>
      <c r="U39" s="100"/>
      <c r="V39" s="101"/>
      <c r="W39" s="78"/>
      <c r="X39" s="79"/>
      <c r="Y39" s="79">
        <v>15</v>
      </c>
      <c r="Z39" s="83"/>
      <c r="AA39" s="83"/>
      <c r="AB39" s="83"/>
      <c r="AC39" s="83">
        <v>35</v>
      </c>
      <c r="AD39" s="83"/>
      <c r="AE39" s="83"/>
      <c r="AF39" s="83"/>
      <c r="AG39" s="83"/>
      <c r="AH39" s="79"/>
      <c r="AI39" s="83"/>
      <c r="AJ39" s="79"/>
      <c r="AK39" s="79">
        <f>SUM(W39:AH39)</f>
        <v>50</v>
      </c>
      <c r="AL39" s="82">
        <f>SUM(W39:AJ39)</f>
        <v>50</v>
      </c>
      <c r="AM39" s="86" t="s">
        <v>27</v>
      </c>
      <c r="AN39" s="87">
        <f>IF(AL39=0,0,IF(AL39&lt;25,0.5,TRUNC(AL39/25)))</f>
        <v>2</v>
      </c>
      <c r="AO39" s="63">
        <f t="shared" si="0"/>
        <v>50</v>
      </c>
      <c r="AP39" s="104">
        <f t="shared" si="1"/>
        <v>2</v>
      </c>
      <c r="AQ39" s="15"/>
    </row>
    <row r="40" spans="1:43" ht="15" customHeight="1" thickBot="1">
      <c r="A40" s="27"/>
      <c r="B40" s="365" t="s">
        <v>50</v>
      </c>
      <c r="C40" s="366"/>
      <c r="D40" s="372"/>
      <c r="E40" s="14">
        <f>SUM(E19:E39)</f>
        <v>170</v>
      </c>
      <c r="F40" s="14">
        <f aca="true" t="shared" si="2" ref="F40:AO40">SUM(F19:F39)</f>
        <v>0</v>
      </c>
      <c r="G40" s="14">
        <f t="shared" si="2"/>
        <v>90</v>
      </c>
      <c r="H40" s="14">
        <f t="shared" si="2"/>
        <v>0</v>
      </c>
      <c r="I40" s="14">
        <f t="shared" si="2"/>
        <v>0</v>
      </c>
      <c r="J40" s="14">
        <f t="shared" si="2"/>
        <v>0</v>
      </c>
      <c r="K40" s="14">
        <f t="shared" si="2"/>
        <v>180</v>
      </c>
      <c r="L40" s="14">
        <f t="shared" si="2"/>
        <v>0</v>
      </c>
      <c r="M40" s="14">
        <f t="shared" si="2"/>
        <v>0</v>
      </c>
      <c r="N40" s="14">
        <f t="shared" si="2"/>
        <v>0</v>
      </c>
      <c r="O40" s="14">
        <f t="shared" si="2"/>
        <v>0</v>
      </c>
      <c r="P40" s="14">
        <f t="shared" si="2"/>
        <v>0</v>
      </c>
      <c r="Q40" s="14">
        <f t="shared" si="2"/>
        <v>0</v>
      </c>
      <c r="R40" s="14">
        <f t="shared" si="2"/>
        <v>175</v>
      </c>
      <c r="S40" s="14">
        <f t="shared" si="2"/>
        <v>440</v>
      </c>
      <c r="T40" s="14">
        <f t="shared" si="2"/>
        <v>615</v>
      </c>
      <c r="U40" s="14"/>
      <c r="V40" s="102">
        <f t="shared" si="2"/>
        <v>24</v>
      </c>
      <c r="W40" s="14">
        <f t="shared" si="2"/>
        <v>85</v>
      </c>
      <c r="X40" s="14">
        <f t="shared" si="2"/>
        <v>0</v>
      </c>
      <c r="Y40" s="14">
        <f t="shared" si="2"/>
        <v>110</v>
      </c>
      <c r="Z40" s="14">
        <f t="shared" si="2"/>
        <v>0</v>
      </c>
      <c r="AA40" s="14">
        <f t="shared" si="2"/>
        <v>0</v>
      </c>
      <c r="AB40" s="14">
        <f t="shared" si="2"/>
        <v>0</v>
      </c>
      <c r="AC40" s="14">
        <f t="shared" si="2"/>
        <v>230</v>
      </c>
      <c r="AD40" s="14">
        <f t="shared" si="2"/>
        <v>0</v>
      </c>
      <c r="AE40" s="14">
        <f t="shared" si="2"/>
        <v>0</v>
      </c>
      <c r="AF40" s="14">
        <f t="shared" si="2"/>
        <v>0</v>
      </c>
      <c r="AG40" s="14">
        <f t="shared" si="2"/>
        <v>0</v>
      </c>
      <c r="AH40" s="14">
        <f t="shared" si="2"/>
        <v>0</v>
      </c>
      <c r="AI40" s="14">
        <f t="shared" si="2"/>
        <v>0</v>
      </c>
      <c r="AJ40" s="14">
        <f t="shared" si="2"/>
        <v>160</v>
      </c>
      <c r="AK40" s="14">
        <f t="shared" si="2"/>
        <v>425</v>
      </c>
      <c r="AL40" s="14">
        <f t="shared" si="2"/>
        <v>585</v>
      </c>
      <c r="AM40" s="14"/>
      <c r="AN40" s="102">
        <f t="shared" si="2"/>
        <v>23</v>
      </c>
      <c r="AO40" s="10">
        <f t="shared" si="2"/>
        <v>1005</v>
      </c>
      <c r="AP40" s="32">
        <f>V40+AN40</f>
        <v>47</v>
      </c>
      <c r="AQ40" s="15"/>
    </row>
    <row r="41" spans="1:43" ht="15" customHeight="1" thickBot="1">
      <c r="A41" s="27"/>
      <c r="B41" s="375" t="s">
        <v>119</v>
      </c>
      <c r="C41" s="376"/>
      <c r="D41" s="376"/>
      <c r="E41" s="376"/>
      <c r="F41" s="376"/>
      <c r="G41" s="376"/>
      <c r="H41" s="376"/>
      <c r="I41" s="376"/>
      <c r="J41" s="376"/>
      <c r="K41" s="376"/>
      <c r="L41" s="376"/>
      <c r="M41" s="376"/>
      <c r="N41" s="376"/>
      <c r="O41" s="376"/>
      <c r="P41" s="376"/>
      <c r="Q41" s="376"/>
      <c r="R41" s="376"/>
      <c r="S41" s="376"/>
      <c r="T41" s="376"/>
      <c r="U41" s="376"/>
      <c r="V41" s="376"/>
      <c r="W41" s="376"/>
      <c r="X41" s="376"/>
      <c r="Y41" s="376"/>
      <c r="Z41" s="376"/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7"/>
      <c r="AQ41" s="15"/>
    </row>
    <row r="42" spans="1:43" s="16" customFormat="1" ht="15" customHeight="1">
      <c r="A42" s="27"/>
      <c r="B42" s="19">
        <v>22</v>
      </c>
      <c r="C42" s="23" t="s">
        <v>42</v>
      </c>
      <c r="D42" s="38" t="s">
        <v>117</v>
      </c>
      <c r="E42" s="12"/>
      <c r="F42" s="13"/>
      <c r="G42" s="3"/>
      <c r="H42" s="3"/>
      <c r="I42" s="3"/>
      <c r="J42" s="3"/>
      <c r="K42" s="3"/>
      <c r="L42" s="3"/>
      <c r="M42" s="3"/>
      <c r="N42" s="3"/>
      <c r="O42" s="3"/>
      <c r="P42" s="3"/>
      <c r="Q42" s="3">
        <v>100</v>
      </c>
      <c r="R42" s="3"/>
      <c r="S42" s="7">
        <f>SUM(E42:P42)</f>
        <v>0</v>
      </c>
      <c r="T42" s="7"/>
      <c r="U42" s="112" t="s">
        <v>97</v>
      </c>
      <c r="V42" s="33">
        <v>4</v>
      </c>
      <c r="W42" s="43"/>
      <c r="X42" s="46"/>
      <c r="Y42" s="39"/>
      <c r="Z42" s="46"/>
      <c r="AA42" s="46"/>
      <c r="AB42" s="46"/>
      <c r="AC42" s="46"/>
      <c r="AD42" s="46"/>
      <c r="AE42" s="44"/>
      <c r="AF42" s="44"/>
      <c r="AG42" s="44"/>
      <c r="AH42" s="44"/>
      <c r="AI42" s="44"/>
      <c r="AJ42" s="39"/>
      <c r="AK42" s="7"/>
      <c r="AL42" s="7"/>
      <c r="AM42" s="22"/>
      <c r="AN42" s="45"/>
      <c r="AO42" s="50">
        <f t="shared" si="0"/>
        <v>0</v>
      </c>
      <c r="AP42" s="103">
        <f aca="true" t="shared" si="3" ref="AP42:AP47">V42+AN42</f>
        <v>4</v>
      </c>
      <c r="AQ42" s="15"/>
    </row>
    <row r="43" spans="1:43" s="16" customFormat="1" ht="15" customHeight="1" thickBot="1">
      <c r="A43" s="30"/>
      <c r="B43" s="56">
        <v>23</v>
      </c>
      <c r="C43" s="68" t="s">
        <v>42</v>
      </c>
      <c r="D43" s="67" t="s">
        <v>118</v>
      </c>
      <c r="E43" s="57"/>
      <c r="F43" s="58"/>
      <c r="G43" s="69"/>
      <c r="H43" s="61"/>
      <c r="I43" s="61"/>
      <c r="J43" s="61"/>
      <c r="K43" s="61"/>
      <c r="L43" s="61"/>
      <c r="M43" s="59"/>
      <c r="N43" s="59"/>
      <c r="O43" s="59"/>
      <c r="P43" s="59"/>
      <c r="Q43" s="59"/>
      <c r="R43" s="58"/>
      <c r="S43" s="37"/>
      <c r="T43" s="60"/>
      <c r="U43" s="70"/>
      <c r="V43" s="66"/>
      <c r="W43" s="71"/>
      <c r="X43" s="62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>
        <v>200</v>
      </c>
      <c r="AJ43" s="60"/>
      <c r="AK43" s="37">
        <f>SUM(W43:AH43)</f>
        <v>0</v>
      </c>
      <c r="AL43" s="37">
        <f>SUM(W43:AJ43)</f>
        <v>200</v>
      </c>
      <c r="AM43" s="115" t="s">
        <v>97</v>
      </c>
      <c r="AN43" s="72">
        <v>7</v>
      </c>
      <c r="AO43" s="63">
        <f t="shared" si="0"/>
        <v>200</v>
      </c>
      <c r="AP43" s="104">
        <f t="shared" si="3"/>
        <v>7</v>
      </c>
      <c r="AQ43" s="15"/>
    </row>
    <row r="44" spans="1:43" s="16" customFormat="1" ht="15" customHeight="1" thickBot="1">
      <c r="A44" s="30"/>
      <c r="B44" s="365" t="s">
        <v>50</v>
      </c>
      <c r="C44" s="366"/>
      <c r="D44" s="372"/>
      <c r="E44" s="14">
        <f>SUM(E42:E43)</f>
        <v>0</v>
      </c>
      <c r="F44" s="14">
        <f aca="true" t="shared" si="4" ref="F44:AP44">SUM(F42:F43)</f>
        <v>0</v>
      </c>
      <c r="G44" s="14">
        <f t="shared" si="4"/>
        <v>0</v>
      </c>
      <c r="H44" s="14">
        <f t="shared" si="4"/>
        <v>0</v>
      </c>
      <c r="I44" s="14">
        <f t="shared" si="4"/>
        <v>0</v>
      </c>
      <c r="J44" s="14">
        <f t="shared" si="4"/>
        <v>0</v>
      </c>
      <c r="K44" s="14">
        <f t="shared" si="4"/>
        <v>0</v>
      </c>
      <c r="L44" s="14">
        <f t="shared" si="4"/>
        <v>0</v>
      </c>
      <c r="M44" s="14">
        <f t="shared" si="4"/>
        <v>0</v>
      </c>
      <c r="N44" s="14">
        <f t="shared" si="4"/>
        <v>0</v>
      </c>
      <c r="O44" s="14">
        <f t="shared" si="4"/>
        <v>0</v>
      </c>
      <c r="P44" s="14">
        <f t="shared" si="4"/>
        <v>0</v>
      </c>
      <c r="Q44" s="14">
        <f t="shared" si="4"/>
        <v>100</v>
      </c>
      <c r="R44" s="14">
        <f t="shared" si="4"/>
        <v>0</v>
      </c>
      <c r="S44" s="14">
        <f t="shared" si="4"/>
        <v>0</v>
      </c>
      <c r="T44" s="14">
        <f t="shared" si="4"/>
        <v>0</v>
      </c>
      <c r="U44" s="14"/>
      <c r="V44" s="102">
        <f t="shared" si="4"/>
        <v>4</v>
      </c>
      <c r="W44" s="14">
        <f t="shared" si="4"/>
        <v>0</v>
      </c>
      <c r="X44" s="14">
        <f t="shared" si="4"/>
        <v>0</v>
      </c>
      <c r="Y44" s="14">
        <f t="shared" si="4"/>
        <v>0</v>
      </c>
      <c r="Z44" s="14">
        <f t="shared" si="4"/>
        <v>0</v>
      </c>
      <c r="AA44" s="14">
        <f t="shared" si="4"/>
        <v>0</v>
      </c>
      <c r="AB44" s="14">
        <f t="shared" si="4"/>
        <v>0</v>
      </c>
      <c r="AC44" s="14">
        <f t="shared" si="4"/>
        <v>0</v>
      </c>
      <c r="AD44" s="14">
        <f t="shared" si="4"/>
        <v>0</v>
      </c>
      <c r="AE44" s="14">
        <f t="shared" si="4"/>
        <v>0</v>
      </c>
      <c r="AF44" s="14">
        <f t="shared" si="4"/>
        <v>0</v>
      </c>
      <c r="AG44" s="14">
        <f t="shared" si="4"/>
        <v>0</v>
      </c>
      <c r="AH44" s="14">
        <f t="shared" si="4"/>
        <v>0</v>
      </c>
      <c r="AI44" s="14">
        <f t="shared" si="4"/>
        <v>200</v>
      </c>
      <c r="AJ44" s="14">
        <f t="shared" si="4"/>
        <v>0</v>
      </c>
      <c r="AK44" s="14">
        <f t="shared" si="4"/>
        <v>0</v>
      </c>
      <c r="AL44" s="14">
        <f t="shared" si="4"/>
        <v>200</v>
      </c>
      <c r="AM44" s="14"/>
      <c r="AN44" s="102">
        <f t="shared" si="4"/>
        <v>7</v>
      </c>
      <c r="AO44" s="10">
        <f t="shared" si="4"/>
        <v>200</v>
      </c>
      <c r="AP44" s="32">
        <f t="shared" si="4"/>
        <v>11</v>
      </c>
      <c r="AQ44" s="15"/>
    </row>
    <row r="45" spans="1:43" s="16" customFormat="1" ht="15" customHeight="1" thickBot="1">
      <c r="A45" s="30"/>
      <c r="B45" s="375" t="s">
        <v>94</v>
      </c>
      <c r="C45" s="376"/>
      <c r="D45" s="376"/>
      <c r="E45" s="376"/>
      <c r="F45" s="376"/>
      <c r="G45" s="376"/>
      <c r="H45" s="376"/>
      <c r="I45" s="376"/>
      <c r="J45" s="376"/>
      <c r="K45" s="376"/>
      <c r="L45" s="376"/>
      <c r="M45" s="376"/>
      <c r="N45" s="376"/>
      <c r="O45" s="376"/>
      <c r="P45" s="376"/>
      <c r="Q45" s="376"/>
      <c r="R45" s="376"/>
      <c r="S45" s="376"/>
      <c r="T45" s="376"/>
      <c r="U45" s="376"/>
      <c r="V45" s="376"/>
      <c r="W45" s="376"/>
      <c r="X45" s="376"/>
      <c r="Y45" s="376"/>
      <c r="Z45" s="376"/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377"/>
      <c r="AQ45" s="15"/>
    </row>
    <row r="46" spans="1:43" ht="15" customHeight="1">
      <c r="A46" s="30"/>
      <c r="B46" s="19">
        <v>24</v>
      </c>
      <c r="C46" s="23" t="s">
        <v>42</v>
      </c>
      <c r="D46" s="107" t="s">
        <v>131</v>
      </c>
      <c r="E46" s="109">
        <v>15</v>
      </c>
      <c r="F46" s="110"/>
      <c r="G46" s="111">
        <v>15</v>
      </c>
      <c r="H46" s="111"/>
      <c r="I46" s="110"/>
      <c r="J46" s="111"/>
      <c r="K46" s="111"/>
      <c r="L46" s="111"/>
      <c r="M46" s="111"/>
      <c r="N46" s="111"/>
      <c r="O46" s="111"/>
      <c r="P46" s="111"/>
      <c r="Q46" s="111"/>
      <c r="R46" s="108">
        <v>20</v>
      </c>
      <c r="S46" s="111">
        <f>SUM(E46:P46)</f>
        <v>30</v>
      </c>
      <c r="T46" s="111">
        <f>SUM(E46:R46)</f>
        <v>50</v>
      </c>
      <c r="U46" s="113" t="s">
        <v>27</v>
      </c>
      <c r="V46" s="114">
        <f>IF(T46=0,0,IF(T46&lt;25,0.5,TRUNC(T46/25)))</f>
        <v>2</v>
      </c>
      <c r="W46" s="53"/>
      <c r="X46" s="46"/>
      <c r="Y46" s="39"/>
      <c r="Z46" s="46"/>
      <c r="AA46" s="46"/>
      <c r="AB46" s="46"/>
      <c r="AC46" s="46"/>
      <c r="AD46" s="46"/>
      <c r="AE46" s="44"/>
      <c r="AF46" s="44"/>
      <c r="AG46" s="44"/>
      <c r="AH46" s="44"/>
      <c r="AI46" s="44"/>
      <c r="AJ46" s="39"/>
      <c r="AK46" s="7"/>
      <c r="AL46" s="7"/>
      <c r="AM46" s="22"/>
      <c r="AN46" s="45"/>
      <c r="AO46" s="50">
        <f t="shared" si="0"/>
        <v>50</v>
      </c>
      <c r="AP46" s="103">
        <f t="shared" si="3"/>
        <v>2</v>
      </c>
      <c r="AQ46" s="15"/>
    </row>
    <row r="47" spans="1:43" ht="15" customHeight="1" thickBot="1">
      <c r="A47" s="30"/>
      <c r="B47" s="19">
        <v>25</v>
      </c>
      <c r="C47" s="23" t="s">
        <v>42</v>
      </c>
      <c r="D47" s="36" t="s">
        <v>132</v>
      </c>
      <c r="E47" s="17"/>
      <c r="F47" s="40"/>
      <c r="G47" s="40"/>
      <c r="H47" s="8"/>
      <c r="I47" s="3"/>
      <c r="J47" s="8"/>
      <c r="K47" s="8"/>
      <c r="L47" s="8"/>
      <c r="M47" s="8"/>
      <c r="N47" s="8"/>
      <c r="O47" s="8"/>
      <c r="P47" s="8"/>
      <c r="Q47" s="8"/>
      <c r="R47" s="40"/>
      <c r="S47" s="7"/>
      <c r="T47" s="3"/>
      <c r="U47" s="18"/>
      <c r="V47" s="54"/>
      <c r="W47" s="105">
        <v>15</v>
      </c>
      <c r="X47" s="26"/>
      <c r="Y47" s="7">
        <v>15</v>
      </c>
      <c r="Z47" s="7"/>
      <c r="AA47" s="26"/>
      <c r="AB47" s="7"/>
      <c r="AC47" s="7"/>
      <c r="AD47" s="7"/>
      <c r="AE47" s="7"/>
      <c r="AF47" s="7"/>
      <c r="AG47" s="7"/>
      <c r="AH47" s="7"/>
      <c r="AI47" s="7"/>
      <c r="AJ47" s="40">
        <v>20</v>
      </c>
      <c r="AK47" s="7">
        <f>SUM(W47:AH47)</f>
        <v>30</v>
      </c>
      <c r="AL47" s="7">
        <f>SUM(W47:AJ47)</f>
        <v>50</v>
      </c>
      <c r="AM47" s="20" t="s">
        <v>27</v>
      </c>
      <c r="AN47" s="55">
        <f>IF(AL47=0,0,IF(AL47&lt;25,0.5,TRUNC(AL47/25)))</f>
        <v>2</v>
      </c>
      <c r="AO47" s="50">
        <f t="shared" si="0"/>
        <v>50</v>
      </c>
      <c r="AP47" s="103">
        <f t="shared" si="3"/>
        <v>2</v>
      </c>
      <c r="AQ47" s="15"/>
    </row>
    <row r="48" spans="1:43" ht="15" customHeight="1" thickBot="1">
      <c r="A48" s="27"/>
      <c r="B48" s="365" t="s">
        <v>50</v>
      </c>
      <c r="C48" s="366"/>
      <c r="D48" s="366"/>
      <c r="E48" s="14">
        <f aca="true" t="shared" si="5" ref="E48:T48">SUM(E46:E47)</f>
        <v>15</v>
      </c>
      <c r="F48" s="14">
        <f t="shared" si="5"/>
        <v>0</v>
      </c>
      <c r="G48" s="14">
        <f t="shared" si="5"/>
        <v>15</v>
      </c>
      <c r="H48" s="14">
        <f t="shared" si="5"/>
        <v>0</v>
      </c>
      <c r="I48" s="14">
        <f t="shared" si="5"/>
        <v>0</v>
      </c>
      <c r="J48" s="14">
        <f t="shared" si="5"/>
        <v>0</v>
      </c>
      <c r="K48" s="14">
        <f t="shared" si="5"/>
        <v>0</v>
      </c>
      <c r="L48" s="14">
        <f t="shared" si="5"/>
        <v>0</v>
      </c>
      <c r="M48" s="14">
        <f t="shared" si="5"/>
        <v>0</v>
      </c>
      <c r="N48" s="14">
        <f t="shared" si="5"/>
        <v>0</v>
      </c>
      <c r="O48" s="14">
        <f t="shared" si="5"/>
        <v>0</v>
      </c>
      <c r="P48" s="14">
        <f t="shared" si="5"/>
        <v>0</v>
      </c>
      <c r="Q48" s="14">
        <f t="shared" si="5"/>
        <v>0</v>
      </c>
      <c r="R48" s="14">
        <f t="shared" si="5"/>
        <v>20</v>
      </c>
      <c r="S48" s="14">
        <f t="shared" si="5"/>
        <v>30</v>
      </c>
      <c r="T48" s="14">
        <f t="shared" si="5"/>
        <v>50</v>
      </c>
      <c r="U48" s="14"/>
      <c r="V48" s="102">
        <f aca="true" t="shared" si="6" ref="V48:AL48">SUM(V46:V47)</f>
        <v>2</v>
      </c>
      <c r="W48" s="14">
        <f t="shared" si="6"/>
        <v>15</v>
      </c>
      <c r="X48" s="14">
        <f t="shared" si="6"/>
        <v>0</v>
      </c>
      <c r="Y48" s="14">
        <f t="shared" si="6"/>
        <v>15</v>
      </c>
      <c r="Z48" s="14">
        <f t="shared" si="6"/>
        <v>0</v>
      </c>
      <c r="AA48" s="14">
        <f t="shared" si="6"/>
        <v>0</v>
      </c>
      <c r="AB48" s="14">
        <f t="shared" si="6"/>
        <v>0</v>
      </c>
      <c r="AC48" s="14">
        <f t="shared" si="6"/>
        <v>0</v>
      </c>
      <c r="AD48" s="14">
        <f t="shared" si="6"/>
        <v>0</v>
      </c>
      <c r="AE48" s="14">
        <f t="shared" si="6"/>
        <v>0</v>
      </c>
      <c r="AF48" s="14">
        <f t="shared" si="6"/>
        <v>0</v>
      </c>
      <c r="AG48" s="14">
        <f t="shared" si="6"/>
        <v>0</v>
      </c>
      <c r="AH48" s="14">
        <f t="shared" si="6"/>
        <v>0</v>
      </c>
      <c r="AI48" s="14">
        <f t="shared" si="6"/>
        <v>0</v>
      </c>
      <c r="AJ48" s="14">
        <f t="shared" si="6"/>
        <v>20</v>
      </c>
      <c r="AK48" s="14">
        <f t="shared" si="6"/>
        <v>30</v>
      </c>
      <c r="AL48" s="14">
        <f t="shared" si="6"/>
        <v>50</v>
      </c>
      <c r="AM48" s="14"/>
      <c r="AN48" s="102">
        <f>SUM(AN46:AN47)</f>
        <v>2</v>
      </c>
      <c r="AO48" s="10">
        <f>SUM(AO46:AO47)</f>
        <v>100</v>
      </c>
      <c r="AP48" s="32">
        <f>SUM(AP46:AP47)</f>
        <v>4</v>
      </c>
      <c r="AQ48" s="15"/>
    </row>
    <row r="49" spans="1:43" ht="15" customHeight="1" thickBot="1">
      <c r="A49" s="27"/>
      <c r="B49" s="365" t="s">
        <v>50</v>
      </c>
      <c r="C49" s="366"/>
      <c r="D49" s="372"/>
      <c r="E49" s="14">
        <f aca="true" t="shared" si="7" ref="E49:T49">E40+E44+E48</f>
        <v>185</v>
      </c>
      <c r="F49" s="14">
        <f t="shared" si="7"/>
        <v>0</v>
      </c>
      <c r="G49" s="14">
        <f t="shared" si="7"/>
        <v>105</v>
      </c>
      <c r="H49" s="14">
        <f t="shared" si="7"/>
        <v>0</v>
      </c>
      <c r="I49" s="14">
        <f t="shared" si="7"/>
        <v>0</v>
      </c>
      <c r="J49" s="14">
        <f t="shared" si="7"/>
        <v>0</v>
      </c>
      <c r="K49" s="14">
        <f t="shared" si="7"/>
        <v>180</v>
      </c>
      <c r="L49" s="14">
        <f t="shared" si="7"/>
        <v>0</v>
      </c>
      <c r="M49" s="14">
        <f t="shared" si="7"/>
        <v>0</v>
      </c>
      <c r="N49" s="14">
        <f t="shared" si="7"/>
        <v>0</v>
      </c>
      <c r="O49" s="14">
        <f t="shared" si="7"/>
        <v>0</v>
      </c>
      <c r="P49" s="14">
        <f t="shared" si="7"/>
        <v>0</v>
      </c>
      <c r="Q49" s="14">
        <f t="shared" si="7"/>
        <v>100</v>
      </c>
      <c r="R49" s="14">
        <f t="shared" si="7"/>
        <v>195</v>
      </c>
      <c r="S49" s="14">
        <f t="shared" si="7"/>
        <v>470</v>
      </c>
      <c r="T49" s="14">
        <f t="shared" si="7"/>
        <v>665</v>
      </c>
      <c r="U49" s="14"/>
      <c r="V49" s="102">
        <f aca="true" t="shared" si="8" ref="V49:AL49">V40+V44+V48</f>
        <v>30</v>
      </c>
      <c r="W49" s="14">
        <f t="shared" si="8"/>
        <v>100</v>
      </c>
      <c r="X49" s="14">
        <f t="shared" si="8"/>
        <v>0</v>
      </c>
      <c r="Y49" s="14">
        <f t="shared" si="8"/>
        <v>125</v>
      </c>
      <c r="Z49" s="14">
        <f t="shared" si="8"/>
        <v>0</v>
      </c>
      <c r="AA49" s="14">
        <f t="shared" si="8"/>
        <v>0</v>
      </c>
      <c r="AB49" s="14">
        <f t="shared" si="8"/>
        <v>0</v>
      </c>
      <c r="AC49" s="14">
        <f t="shared" si="8"/>
        <v>230</v>
      </c>
      <c r="AD49" s="14">
        <f t="shared" si="8"/>
        <v>0</v>
      </c>
      <c r="AE49" s="14">
        <f t="shared" si="8"/>
        <v>0</v>
      </c>
      <c r="AF49" s="14">
        <f t="shared" si="8"/>
        <v>0</v>
      </c>
      <c r="AG49" s="14">
        <f t="shared" si="8"/>
        <v>0</v>
      </c>
      <c r="AH49" s="14">
        <f t="shared" si="8"/>
        <v>0</v>
      </c>
      <c r="AI49" s="14">
        <f t="shared" si="8"/>
        <v>200</v>
      </c>
      <c r="AJ49" s="14">
        <f t="shared" si="8"/>
        <v>180</v>
      </c>
      <c r="AK49" s="14">
        <f t="shared" si="8"/>
        <v>455</v>
      </c>
      <c r="AL49" s="14">
        <f t="shared" si="8"/>
        <v>835</v>
      </c>
      <c r="AM49" s="14"/>
      <c r="AN49" s="102">
        <f>AN40+AN44+AN48</f>
        <v>32</v>
      </c>
      <c r="AO49" s="10">
        <f>AO40+AO44+AO48</f>
        <v>1305</v>
      </c>
      <c r="AP49" s="32">
        <f>AP40+AP44+AP48</f>
        <v>62</v>
      </c>
      <c r="AQ49" s="15"/>
    </row>
    <row r="51" spans="2:37" ht="12.75">
      <c r="B51" s="29" t="s">
        <v>147</v>
      </c>
      <c r="AK51" s="41"/>
    </row>
    <row r="52" ht="12.75">
      <c r="B52" s="28"/>
    </row>
    <row r="53" ht="12.75">
      <c r="B53" s="28"/>
    </row>
    <row r="56" ht="14.25">
      <c r="O56" s="51"/>
    </row>
    <row r="57" spans="4:39" ht="12.75">
      <c r="D57" s="42" t="s">
        <v>148</v>
      </c>
      <c r="P57" t="s">
        <v>148</v>
      </c>
      <c r="AG57" s="373" t="s">
        <v>148</v>
      </c>
      <c r="AH57" s="374"/>
      <c r="AI57" s="374"/>
      <c r="AJ57" s="374"/>
      <c r="AK57" s="374"/>
      <c r="AL57" s="374"/>
      <c r="AM57" s="374"/>
    </row>
    <row r="58" spans="4:39" ht="12.75">
      <c r="D58" s="52" t="s">
        <v>149</v>
      </c>
      <c r="N58" s="42"/>
      <c r="P58" s="374" t="s">
        <v>150</v>
      </c>
      <c r="Q58" s="374"/>
      <c r="R58" s="374"/>
      <c r="S58" s="374"/>
      <c r="T58" s="374"/>
      <c r="U58" s="374"/>
      <c r="V58" s="374"/>
      <c r="AG58" s="374" t="s">
        <v>151</v>
      </c>
      <c r="AH58" s="374"/>
      <c r="AI58" s="374"/>
      <c r="AJ58" s="374"/>
      <c r="AK58" s="374"/>
      <c r="AL58" s="374"/>
      <c r="AM58" s="374"/>
    </row>
  </sheetData>
  <sheetProtection/>
  <mergeCells count="21">
    <mergeCell ref="AO16:AO17"/>
    <mergeCell ref="B44:D44"/>
    <mergeCell ref="AI2:AM2"/>
    <mergeCell ref="AI4:AM4"/>
    <mergeCell ref="J7:T7"/>
    <mergeCell ref="B6:AP6"/>
    <mergeCell ref="B16:B17"/>
    <mergeCell ref="C16:C17"/>
    <mergeCell ref="D16:D17"/>
    <mergeCell ref="E16:V16"/>
    <mergeCell ref="W16:AN16"/>
    <mergeCell ref="B48:D48"/>
    <mergeCell ref="AP16:AP17"/>
    <mergeCell ref="B18:AP18"/>
    <mergeCell ref="B49:D49"/>
    <mergeCell ref="AG57:AM57"/>
    <mergeCell ref="P58:V58"/>
    <mergeCell ref="AG58:AM58"/>
    <mergeCell ref="B41:AP41"/>
    <mergeCell ref="B45:AP45"/>
    <mergeCell ref="B40:D40"/>
  </mergeCells>
  <printOptions/>
  <pageMargins left="0.7" right="0.7" top="0.75" bottom="0.75" header="0.3" footer="0.3"/>
  <pageSetup horizontalDpi="600" verticalDpi="600" orientation="landscape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61"/>
  <sheetViews>
    <sheetView view="pageBreakPreview" zoomScale="60" zoomScaleNormal="85" zoomScalePageLayoutView="0" workbookViewId="0" topLeftCell="A1">
      <selection activeCell="AJ4" sqref="AJ4:AN4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238" bestFit="1" customWidth="1"/>
    <col min="4" max="4" width="65.421875" style="238" customWidth="1"/>
    <col min="5" max="20" width="4.8515625" style="238" customWidth="1"/>
    <col min="21" max="21" width="6.140625" style="238" bestFit="1" customWidth="1"/>
    <col min="22" max="38" width="4.8515625" style="238" customWidth="1"/>
    <col min="39" max="39" width="6.140625" style="238" bestFit="1" customWidth="1"/>
    <col min="40" max="40" width="4.8515625" style="238" customWidth="1"/>
    <col min="41" max="42" width="5.7109375" style="238" customWidth="1"/>
  </cols>
  <sheetData>
    <row r="1" spans="36:40" ht="12.75">
      <c r="AJ1" s="15" t="s">
        <v>210</v>
      </c>
      <c r="AK1" s="15"/>
      <c r="AL1" s="15"/>
      <c r="AM1" s="15"/>
      <c r="AN1" s="15"/>
    </row>
    <row r="2" spans="36:40" ht="12.75">
      <c r="AJ2" s="363"/>
      <c r="AK2" s="364"/>
      <c r="AL2" s="364"/>
      <c r="AM2" s="364"/>
      <c r="AN2" s="364"/>
    </row>
    <row r="3" spans="36:40" ht="12.75">
      <c r="AJ3" s="15"/>
      <c r="AK3" s="15"/>
      <c r="AL3" s="15"/>
      <c r="AM3" s="15"/>
      <c r="AN3" s="15"/>
    </row>
    <row r="4" spans="36:40" ht="12.75">
      <c r="AJ4" s="363"/>
      <c r="AK4" s="364"/>
      <c r="AL4" s="364"/>
      <c r="AM4" s="364"/>
      <c r="AN4" s="364"/>
    </row>
    <row r="5" ht="12.75"/>
    <row r="6" spans="2:42" s="1" customFormat="1" ht="20.25" customHeight="1">
      <c r="B6" s="378" t="s">
        <v>207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</row>
    <row r="7" spans="2:42" s="1" customFormat="1" ht="20.25" customHeight="1">
      <c r="B7" s="31"/>
      <c r="C7" s="236"/>
      <c r="D7" s="236"/>
      <c r="E7" s="236"/>
      <c r="F7" s="236"/>
      <c r="G7" s="236"/>
      <c r="H7" s="236"/>
      <c r="I7" s="236"/>
      <c r="J7" s="349" t="s">
        <v>212</v>
      </c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</row>
    <row r="9" spans="2:42" s="2" customFormat="1" ht="15" customHeight="1">
      <c r="B9" s="2" t="s">
        <v>20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</row>
    <row r="10" spans="2:42" s="2" customFormat="1" ht="15" customHeight="1">
      <c r="B10" s="2" t="s">
        <v>19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</row>
    <row r="11" spans="2:42" s="2" customFormat="1" ht="15" customHeight="1">
      <c r="B11" s="2" t="s">
        <v>153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</row>
    <row r="12" spans="2:42" s="2" customFormat="1" ht="15" customHeight="1">
      <c r="B12" s="2" t="s">
        <v>21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</row>
    <row r="13" spans="2:3" ht="15" customHeight="1">
      <c r="B13" s="2" t="s">
        <v>44</v>
      </c>
      <c r="C13" s="237"/>
    </row>
    <row r="15" ht="13.5" thickBot="1"/>
    <row r="16" spans="1:43" ht="17.25" customHeight="1" thickBot="1">
      <c r="A16" s="15"/>
      <c r="B16" s="379" t="s">
        <v>22</v>
      </c>
      <c r="C16" s="393" t="s">
        <v>40</v>
      </c>
      <c r="D16" s="395" t="s">
        <v>3</v>
      </c>
      <c r="E16" s="397" t="s">
        <v>178</v>
      </c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9"/>
      <c r="W16" s="397" t="s">
        <v>179</v>
      </c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9"/>
      <c r="AO16" s="400" t="s">
        <v>5</v>
      </c>
      <c r="AP16" s="391" t="s">
        <v>6</v>
      </c>
      <c r="AQ16" s="15"/>
    </row>
    <row r="17" spans="1:43" ht="243" customHeight="1" thickBot="1">
      <c r="A17" s="15"/>
      <c r="B17" s="380"/>
      <c r="C17" s="394"/>
      <c r="D17" s="396"/>
      <c r="E17" s="239" t="s">
        <v>7</v>
      </c>
      <c r="F17" s="240" t="s">
        <v>8</v>
      </c>
      <c r="G17" s="123" t="s">
        <v>37</v>
      </c>
      <c r="H17" s="123" t="s">
        <v>9</v>
      </c>
      <c r="I17" s="123" t="s">
        <v>10</v>
      </c>
      <c r="J17" s="123" t="s">
        <v>11</v>
      </c>
      <c r="K17" s="123" t="s">
        <v>12</v>
      </c>
      <c r="L17" s="123" t="s">
        <v>13</v>
      </c>
      <c r="M17" s="123" t="s">
        <v>14</v>
      </c>
      <c r="N17" s="123" t="s">
        <v>15</v>
      </c>
      <c r="O17" s="123" t="s">
        <v>43</v>
      </c>
      <c r="P17" s="123" t="s">
        <v>18</v>
      </c>
      <c r="Q17" s="123" t="s">
        <v>16</v>
      </c>
      <c r="R17" s="123" t="s">
        <v>0</v>
      </c>
      <c r="S17" s="123" t="s">
        <v>17</v>
      </c>
      <c r="T17" s="123" t="s">
        <v>4</v>
      </c>
      <c r="U17" s="123" t="s">
        <v>1</v>
      </c>
      <c r="V17" s="241" t="s">
        <v>2</v>
      </c>
      <c r="W17" s="240" t="s">
        <v>7</v>
      </c>
      <c r="X17" s="240" t="s">
        <v>8</v>
      </c>
      <c r="Y17" s="240" t="s">
        <v>146</v>
      </c>
      <c r="Z17" s="240" t="s">
        <v>9</v>
      </c>
      <c r="AA17" s="240" t="s">
        <v>10</v>
      </c>
      <c r="AB17" s="240" t="s">
        <v>11</v>
      </c>
      <c r="AC17" s="240" t="s">
        <v>12</v>
      </c>
      <c r="AD17" s="240" t="s">
        <v>13</v>
      </c>
      <c r="AE17" s="123" t="s">
        <v>14</v>
      </c>
      <c r="AF17" s="123" t="s">
        <v>15</v>
      </c>
      <c r="AG17" s="123" t="s">
        <v>43</v>
      </c>
      <c r="AH17" s="123" t="s">
        <v>18</v>
      </c>
      <c r="AI17" s="123" t="s">
        <v>16</v>
      </c>
      <c r="AJ17" s="123" t="s">
        <v>0</v>
      </c>
      <c r="AK17" s="123" t="s">
        <v>17</v>
      </c>
      <c r="AL17" s="123" t="s">
        <v>4</v>
      </c>
      <c r="AM17" s="123" t="s">
        <v>1</v>
      </c>
      <c r="AN17" s="241" t="s">
        <v>2</v>
      </c>
      <c r="AO17" s="401"/>
      <c r="AP17" s="392"/>
      <c r="AQ17" s="15"/>
    </row>
    <row r="18" spans="1:43" ht="15" customHeight="1" thickBot="1">
      <c r="A18" s="27"/>
      <c r="B18" s="369" t="s">
        <v>64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1"/>
      <c r="AQ18" s="15"/>
    </row>
    <row r="19" spans="1:43" ht="15" customHeight="1">
      <c r="A19" s="27"/>
      <c r="B19" s="19">
        <v>1</v>
      </c>
      <c r="C19" s="242" t="s">
        <v>41</v>
      </c>
      <c r="D19" s="150" t="s">
        <v>57</v>
      </c>
      <c r="E19" s="243">
        <v>10</v>
      </c>
      <c r="F19" s="244"/>
      <c r="G19" s="244">
        <v>10</v>
      </c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>
        <v>55</v>
      </c>
      <c r="S19" s="218">
        <f>SUM(E19:P19)</f>
        <v>20</v>
      </c>
      <c r="T19" s="218">
        <f>SUM(E19:R19)</f>
        <v>75</v>
      </c>
      <c r="U19" s="245" t="s">
        <v>27</v>
      </c>
      <c r="V19" s="246">
        <f>IF(T19=0,0,IF(T19&lt;25,0.5,TRUNC(T19/25)))</f>
        <v>3</v>
      </c>
      <c r="W19" s="247"/>
      <c r="X19" s="248"/>
      <c r="Y19" s="244"/>
      <c r="Z19" s="248"/>
      <c r="AA19" s="248"/>
      <c r="AB19" s="248"/>
      <c r="AC19" s="248"/>
      <c r="AD19" s="248"/>
      <c r="AE19" s="249"/>
      <c r="AF19" s="249"/>
      <c r="AG19" s="249"/>
      <c r="AH19" s="249"/>
      <c r="AI19" s="249"/>
      <c r="AJ19" s="244"/>
      <c r="AK19" s="158"/>
      <c r="AL19" s="158"/>
      <c r="AM19" s="250"/>
      <c r="AN19" s="251"/>
      <c r="AO19" s="252">
        <f>T19+AL19</f>
        <v>75</v>
      </c>
      <c r="AP19" s="253">
        <f>V19+AN19</f>
        <v>3</v>
      </c>
      <c r="AQ19" s="15"/>
    </row>
    <row r="20" spans="1:43" ht="15" customHeight="1" thickBot="1">
      <c r="A20" s="27"/>
      <c r="B20" s="56">
        <v>2</v>
      </c>
      <c r="C20" s="254" t="s">
        <v>41</v>
      </c>
      <c r="D20" s="163" t="s">
        <v>58</v>
      </c>
      <c r="E20" s="255">
        <v>10</v>
      </c>
      <c r="F20" s="256"/>
      <c r="G20" s="256">
        <v>5</v>
      </c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>
        <v>10</v>
      </c>
      <c r="S20" s="256">
        <f>SUM(E20:P20)</f>
        <v>15</v>
      </c>
      <c r="T20" s="256">
        <f>SUM(E20:R20)</f>
        <v>25</v>
      </c>
      <c r="U20" s="257" t="s">
        <v>27</v>
      </c>
      <c r="V20" s="258">
        <f>IF(T20=0,0,IF(T20&lt;25,0.5,TRUNC(T20/25)))</f>
        <v>1</v>
      </c>
      <c r="W20" s="259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158"/>
      <c r="AL20" s="158"/>
      <c r="AM20" s="261"/>
      <c r="AN20" s="262"/>
      <c r="AO20" s="263">
        <f aca="true" t="shared" si="0" ref="AO20:AO50">T20+AL20</f>
        <v>25</v>
      </c>
      <c r="AP20" s="264">
        <f aca="true" t="shared" si="1" ref="AP20:AP50">V20+AN20</f>
        <v>1</v>
      </c>
      <c r="AQ20" s="15"/>
    </row>
    <row r="21" spans="1:43" ht="15" customHeight="1" thickBot="1">
      <c r="A21" s="27"/>
      <c r="B21" s="365" t="s">
        <v>50</v>
      </c>
      <c r="C21" s="366"/>
      <c r="D21" s="372"/>
      <c r="E21" s="265">
        <f>SUM(E19:E20)</f>
        <v>20</v>
      </c>
      <c r="F21" s="265">
        <f aca="true" t="shared" si="2" ref="F21:AP21">SUM(F19:F20)</f>
        <v>0</v>
      </c>
      <c r="G21" s="265">
        <f t="shared" si="2"/>
        <v>15</v>
      </c>
      <c r="H21" s="265">
        <f t="shared" si="2"/>
        <v>0</v>
      </c>
      <c r="I21" s="265">
        <f t="shared" si="2"/>
        <v>0</v>
      </c>
      <c r="J21" s="265">
        <f t="shared" si="2"/>
        <v>0</v>
      </c>
      <c r="K21" s="265">
        <f t="shared" si="2"/>
        <v>0</v>
      </c>
      <c r="L21" s="265">
        <f t="shared" si="2"/>
        <v>0</v>
      </c>
      <c r="M21" s="265">
        <f t="shared" si="2"/>
        <v>0</v>
      </c>
      <c r="N21" s="265">
        <f t="shared" si="2"/>
        <v>0</v>
      </c>
      <c r="O21" s="265">
        <f t="shared" si="2"/>
        <v>0</v>
      </c>
      <c r="P21" s="265">
        <f t="shared" si="2"/>
        <v>0</v>
      </c>
      <c r="Q21" s="265">
        <f t="shared" si="2"/>
        <v>0</v>
      </c>
      <c r="R21" s="265">
        <f t="shared" si="2"/>
        <v>65</v>
      </c>
      <c r="S21" s="265">
        <f t="shared" si="2"/>
        <v>35</v>
      </c>
      <c r="T21" s="265">
        <f t="shared" si="2"/>
        <v>100</v>
      </c>
      <c r="U21" s="265"/>
      <c r="V21" s="266">
        <f t="shared" si="2"/>
        <v>4</v>
      </c>
      <c r="W21" s="265">
        <f t="shared" si="2"/>
        <v>0</v>
      </c>
      <c r="X21" s="265">
        <f t="shared" si="2"/>
        <v>0</v>
      </c>
      <c r="Y21" s="265">
        <f t="shared" si="2"/>
        <v>0</v>
      </c>
      <c r="Z21" s="265">
        <f t="shared" si="2"/>
        <v>0</v>
      </c>
      <c r="AA21" s="265">
        <f t="shared" si="2"/>
        <v>0</v>
      </c>
      <c r="AB21" s="265">
        <f t="shared" si="2"/>
        <v>0</v>
      </c>
      <c r="AC21" s="265">
        <f t="shared" si="2"/>
        <v>0</v>
      </c>
      <c r="AD21" s="265">
        <f t="shared" si="2"/>
        <v>0</v>
      </c>
      <c r="AE21" s="265">
        <f t="shared" si="2"/>
        <v>0</v>
      </c>
      <c r="AF21" s="265">
        <f t="shared" si="2"/>
        <v>0</v>
      </c>
      <c r="AG21" s="265">
        <f t="shared" si="2"/>
        <v>0</v>
      </c>
      <c r="AH21" s="265">
        <f t="shared" si="2"/>
        <v>0</v>
      </c>
      <c r="AI21" s="265">
        <f t="shared" si="2"/>
        <v>0</v>
      </c>
      <c r="AJ21" s="265">
        <f t="shared" si="2"/>
        <v>0</v>
      </c>
      <c r="AK21" s="265">
        <f t="shared" si="2"/>
        <v>0</v>
      </c>
      <c r="AL21" s="265">
        <f t="shared" si="2"/>
        <v>0</v>
      </c>
      <c r="AM21" s="265"/>
      <c r="AN21" s="266">
        <f t="shared" si="2"/>
        <v>0</v>
      </c>
      <c r="AO21" s="265">
        <f t="shared" si="2"/>
        <v>100</v>
      </c>
      <c r="AP21" s="266">
        <f t="shared" si="2"/>
        <v>4</v>
      </c>
      <c r="AQ21" s="15"/>
    </row>
    <row r="22" spans="1:43" ht="15" customHeight="1" thickBot="1">
      <c r="A22" s="27"/>
      <c r="B22" s="375" t="s">
        <v>155</v>
      </c>
      <c r="C22" s="376"/>
      <c r="D22" s="376"/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376"/>
      <c r="W22" s="376"/>
      <c r="X22" s="376"/>
      <c r="Y22" s="376"/>
      <c r="Z22" s="376"/>
      <c r="AA22" s="376"/>
      <c r="AB22" s="376"/>
      <c r="AC22" s="376"/>
      <c r="AD22" s="376"/>
      <c r="AE22" s="376"/>
      <c r="AF22" s="376"/>
      <c r="AG22" s="376"/>
      <c r="AH22" s="376"/>
      <c r="AI22" s="376"/>
      <c r="AJ22" s="376"/>
      <c r="AK22" s="376"/>
      <c r="AL22" s="376"/>
      <c r="AM22" s="376"/>
      <c r="AN22" s="376"/>
      <c r="AO22" s="376"/>
      <c r="AP22" s="377"/>
      <c r="AQ22" s="15"/>
    </row>
    <row r="23" spans="1:43" ht="15" customHeight="1">
      <c r="A23" s="27"/>
      <c r="B23" s="19">
        <v>3</v>
      </c>
      <c r="C23" s="267" t="s">
        <v>42</v>
      </c>
      <c r="D23" s="128" t="s">
        <v>127</v>
      </c>
      <c r="E23" s="243">
        <v>10</v>
      </c>
      <c r="F23" s="244"/>
      <c r="G23" s="244"/>
      <c r="H23" s="244">
        <v>90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>
        <f>SUM(E23:P23)</f>
        <v>100</v>
      </c>
      <c r="T23" s="244">
        <f>SUM(E23:R23)</f>
        <v>100</v>
      </c>
      <c r="U23" s="245" t="s">
        <v>27</v>
      </c>
      <c r="V23" s="246">
        <f>IF(T23=0,0,IF(T23&lt;25,0.5,TRUNC(T23/25)))</f>
        <v>4</v>
      </c>
      <c r="W23" s="247"/>
      <c r="X23" s="268"/>
      <c r="Y23" s="269"/>
      <c r="Z23" s="248"/>
      <c r="AA23" s="248"/>
      <c r="AB23" s="248"/>
      <c r="AC23" s="248"/>
      <c r="AD23" s="248"/>
      <c r="AE23" s="249"/>
      <c r="AF23" s="249"/>
      <c r="AG23" s="249"/>
      <c r="AH23" s="249"/>
      <c r="AI23" s="249"/>
      <c r="AJ23" s="268"/>
      <c r="AK23" s="158"/>
      <c r="AL23" s="158"/>
      <c r="AM23" s="159"/>
      <c r="AN23" s="270"/>
      <c r="AO23" s="271">
        <f t="shared" si="0"/>
        <v>100</v>
      </c>
      <c r="AP23" s="253">
        <f t="shared" si="1"/>
        <v>4</v>
      </c>
      <c r="AQ23" s="15"/>
    </row>
    <row r="24" spans="1:43" ht="15" customHeight="1">
      <c r="A24" s="27"/>
      <c r="B24" s="19">
        <v>4</v>
      </c>
      <c r="C24" s="267" t="s">
        <v>42</v>
      </c>
      <c r="D24" s="128" t="s">
        <v>128</v>
      </c>
      <c r="E24" s="272"/>
      <c r="F24" s="260"/>
      <c r="G24" s="260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60"/>
      <c r="S24" s="157"/>
      <c r="T24" s="157"/>
      <c r="U24" s="161"/>
      <c r="V24" s="274"/>
      <c r="W24" s="259">
        <v>10</v>
      </c>
      <c r="X24" s="260"/>
      <c r="Y24" s="260"/>
      <c r="Z24" s="260">
        <v>90</v>
      </c>
      <c r="AA24" s="260"/>
      <c r="AB24" s="260"/>
      <c r="AC24" s="260"/>
      <c r="AD24" s="260"/>
      <c r="AE24" s="260"/>
      <c r="AF24" s="260"/>
      <c r="AG24" s="260"/>
      <c r="AH24" s="260"/>
      <c r="AI24" s="260"/>
      <c r="AJ24" s="260">
        <v>25</v>
      </c>
      <c r="AK24" s="260">
        <f>SUM(W24:AH24)</f>
        <v>100</v>
      </c>
      <c r="AL24" s="260">
        <f>SUM(W24:AJ24)</f>
        <v>125</v>
      </c>
      <c r="AM24" s="161" t="s">
        <v>95</v>
      </c>
      <c r="AN24" s="262">
        <f>IF(AL24=0,0,IF(AL24&lt;25,0.5,TRUNC(AL24/25)))</f>
        <v>5</v>
      </c>
      <c r="AO24" s="271">
        <f t="shared" si="0"/>
        <v>125</v>
      </c>
      <c r="AP24" s="253">
        <f t="shared" si="1"/>
        <v>5</v>
      </c>
      <c r="AQ24" s="15"/>
    </row>
    <row r="25" spans="1:43" s="16" customFormat="1" ht="15" customHeight="1">
      <c r="A25" s="27"/>
      <c r="B25" s="11">
        <v>5</v>
      </c>
      <c r="C25" s="267" t="s">
        <v>42</v>
      </c>
      <c r="D25" s="128" t="s">
        <v>126</v>
      </c>
      <c r="E25" s="272">
        <v>15</v>
      </c>
      <c r="F25" s="260"/>
      <c r="G25" s="260"/>
      <c r="H25" s="260">
        <v>10</v>
      </c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>
        <f>SUM(E25:P25)</f>
        <v>25</v>
      </c>
      <c r="T25" s="260">
        <f>SUM(E25:R25)</f>
        <v>25</v>
      </c>
      <c r="U25" s="261" t="s">
        <v>27</v>
      </c>
      <c r="V25" s="262">
        <f>IF(T25=0,0,IF(T25&lt;25,0.5,TRUNC(T25/25)))</f>
        <v>1</v>
      </c>
      <c r="W25" s="259"/>
      <c r="X25" s="275"/>
      <c r="Y25" s="260"/>
      <c r="Z25" s="275"/>
      <c r="AA25" s="275"/>
      <c r="AB25" s="275"/>
      <c r="AC25" s="275"/>
      <c r="AD25" s="275"/>
      <c r="AE25" s="273"/>
      <c r="AF25" s="273"/>
      <c r="AG25" s="273"/>
      <c r="AH25" s="273"/>
      <c r="AI25" s="273"/>
      <c r="AJ25" s="260"/>
      <c r="AK25" s="158"/>
      <c r="AL25" s="157"/>
      <c r="AM25" s="161"/>
      <c r="AN25" s="276"/>
      <c r="AO25" s="271">
        <f t="shared" si="0"/>
        <v>25</v>
      </c>
      <c r="AP25" s="253">
        <f t="shared" si="1"/>
        <v>1</v>
      </c>
      <c r="AQ25" s="15"/>
    </row>
    <row r="26" spans="1:43" s="16" customFormat="1" ht="15" customHeight="1">
      <c r="A26" s="30"/>
      <c r="B26" s="11">
        <v>6</v>
      </c>
      <c r="C26" s="267" t="s">
        <v>42</v>
      </c>
      <c r="D26" s="128" t="s">
        <v>121</v>
      </c>
      <c r="E26" s="272"/>
      <c r="F26" s="260"/>
      <c r="G26" s="277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60"/>
      <c r="S26" s="157"/>
      <c r="T26" s="157"/>
      <c r="U26" s="161"/>
      <c r="V26" s="274"/>
      <c r="W26" s="259">
        <v>10</v>
      </c>
      <c r="X26" s="260"/>
      <c r="Y26" s="260"/>
      <c r="Z26" s="260">
        <v>15</v>
      </c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>
        <f>SUM(W26:AH26)</f>
        <v>25</v>
      </c>
      <c r="AL26" s="260">
        <f>SUM(W26:AJ26)</f>
        <v>25</v>
      </c>
      <c r="AM26" s="261" t="s">
        <v>27</v>
      </c>
      <c r="AN26" s="262">
        <f>IF(AL26=0,0,IF(AL26&lt;25,0.5,TRUNC(AL26/25)))</f>
        <v>1</v>
      </c>
      <c r="AO26" s="271">
        <f t="shared" si="0"/>
        <v>25</v>
      </c>
      <c r="AP26" s="253">
        <f t="shared" si="1"/>
        <v>1</v>
      </c>
      <c r="AQ26" s="15"/>
    </row>
    <row r="27" spans="1:43" ht="15" customHeight="1" thickBot="1">
      <c r="A27" s="30"/>
      <c r="B27" s="64">
        <v>7</v>
      </c>
      <c r="C27" s="278" t="s">
        <v>42</v>
      </c>
      <c r="D27" s="279" t="s">
        <v>67</v>
      </c>
      <c r="E27" s="255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7"/>
      <c r="V27" s="258"/>
      <c r="W27" s="255">
        <v>15</v>
      </c>
      <c r="X27" s="256"/>
      <c r="Y27" s="256">
        <v>15</v>
      </c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>
        <v>20</v>
      </c>
      <c r="AK27" s="260">
        <f>SUM(W27:AH27)</f>
        <v>30</v>
      </c>
      <c r="AL27" s="260">
        <f>SUM(W27:AJ27)</f>
        <v>50</v>
      </c>
      <c r="AM27" s="235" t="s">
        <v>95</v>
      </c>
      <c r="AN27" s="262">
        <f>IF(AL27=0,0,IF(AL27&lt;25,0.5,TRUNC(AL27/25)))</f>
        <v>2</v>
      </c>
      <c r="AO27" s="263">
        <f t="shared" si="0"/>
        <v>50</v>
      </c>
      <c r="AP27" s="264">
        <f t="shared" si="1"/>
        <v>2</v>
      </c>
      <c r="AQ27" s="15"/>
    </row>
    <row r="28" spans="1:43" ht="15" customHeight="1" thickBot="1">
      <c r="A28" s="30"/>
      <c r="B28" s="365" t="s">
        <v>50</v>
      </c>
      <c r="C28" s="366"/>
      <c r="D28" s="372"/>
      <c r="E28" s="265">
        <f>SUM(E23:E27)</f>
        <v>25</v>
      </c>
      <c r="F28" s="265">
        <f aca="true" t="shared" si="3" ref="F28:AP28">SUM(F23:F27)</f>
        <v>0</v>
      </c>
      <c r="G28" s="265">
        <f t="shared" si="3"/>
        <v>0</v>
      </c>
      <c r="H28" s="265">
        <f t="shared" si="3"/>
        <v>100</v>
      </c>
      <c r="I28" s="265">
        <f t="shared" si="3"/>
        <v>0</v>
      </c>
      <c r="J28" s="265">
        <f t="shared" si="3"/>
        <v>0</v>
      </c>
      <c r="K28" s="265">
        <f t="shared" si="3"/>
        <v>0</v>
      </c>
      <c r="L28" s="265">
        <f t="shared" si="3"/>
        <v>0</v>
      </c>
      <c r="M28" s="265">
        <f t="shared" si="3"/>
        <v>0</v>
      </c>
      <c r="N28" s="265">
        <f t="shared" si="3"/>
        <v>0</v>
      </c>
      <c r="O28" s="265">
        <f t="shared" si="3"/>
        <v>0</v>
      </c>
      <c r="P28" s="265">
        <f t="shared" si="3"/>
        <v>0</v>
      </c>
      <c r="Q28" s="265">
        <f t="shared" si="3"/>
        <v>0</v>
      </c>
      <c r="R28" s="265">
        <f t="shared" si="3"/>
        <v>0</v>
      </c>
      <c r="S28" s="265">
        <f t="shared" si="3"/>
        <v>125</v>
      </c>
      <c r="T28" s="265">
        <f t="shared" si="3"/>
        <v>125</v>
      </c>
      <c r="U28" s="265"/>
      <c r="V28" s="266">
        <f t="shared" si="3"/>
        <v>5</v>
      </c>
      <c r="W28" s="265">
        <f t="shared" si="3"/>
        <v>35</v>
      </c>
      <c r="X28" s="265">
        <f t="shared" si="3"/>
        <v>0</v>
      </c>
      <c r="Y28" s="265">
        <f t="shared" si="3"/>
        <v>15</v>
      </c>
      <c r="Z28" s="265">
        <f t="shared" si="3"/>
        <v>105</v>
      </c>
      <c r="AA28" s="265">
        <f t="shared" si="3"/>
        <v>0</v>
      </c>
      <c r="AB28" s="265">
        <f t="shared" si="3"/>
        <v>0</v>
      </c>
      <c r="AC28" s="265">
        <f t="shared" si="3"/>
        <v>0</v>
      </c>
      <c r="AD28" s="265">
        <f t="shared" si="3"/>
        <v>0</v>
      </c>
      <c r="AE28" s="265">
        <f t="shared" si="3"/>
        <v>0</v>
      </c>
      <c r="AF28" s="265">
        <f t="shared" si="3"/>
        <v>0</v>
      </c>
      <c r="AG28" s="265">
        <f t="shared" si="3"/>
        <v>0</v>
      </c>
      <c r="AH28" s="265">
        <f t="shared" si="3"/>
        <v>0</v>
      </c>
      <c r="AI28" s="265">
        <f t="shared" si="3"/>
        <v>0</v>
      </c>
      <c r="AJ28" s="265">
        <f t="shared" si="3"/>
        <v>45</v>
      </c>
      <c r="AK28" s="265">
        <f t="shared" si="3"/>
        <v>155</v>
      </c>
      <c r="AL28" s="265">
        <f t="shared" si="3"/>
        <v>200</v>
      </c>
      <c r="AM28" s="265"/>
      <c r="AN28" s="266">
        <f t="shared" si="3"/>
        <v>8</v>
      </c>
      <c r="AO28" s="265">
        <f t="shared" si="3"/>
        <v>325</v>
      </c>
      <c r="AP28" s="266">
        <f t="shared" si="3"/>
        <v>13</v>
      </c>
      <c r="AQ28" s="15"/>
    </row>
    <row r="29" spans="1:43" ht="15" customHeight="1" thickBot="1">
      <c r="A29" s="30"/>
      <c r="B29" s="375" t="s">
        <v>70</v>
      </c>
      <c r="C29" s="376"/>
      <c r="D29" s="376"/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76"/>
      <c r="AC29" s="376"/>
      <c r="AD29" s="376"/>
      <c r="AE29" s="376"/>
      <c r="AF29" s="376"/>
      <c r="AG29" s="376"/>
      <c r="AH29" s="376"/>
      <c r="AI29" s="376"/>
      <c r="AJ29" s="376"/>
      <c r="AK29" s="376"/>
      <c r="AL29" s="376"/>
      <c r="AM29" s="376"/>
      <c r="AN29" s="376"/>
      <c r="AO29" s="376"/>
      <c r="AP29" s="377"/>
      <c r="AQ29" s="15"/>
    </row>
    <row r="30" spans="1:43" ht="15" customHeight="1">
      <c r="A30" s="30"/>
      <c r="B30" s="19">
        <v>8</v>
      </c>
      <c r="C30" s="242" t="s">
        <v>42</v>
      </c>
      <c r="D30" s="280" t="s">
        <v>166</v>
      </c>
      <c r="E30" s="281">
        <v>20</v>
      </c>
      <c r="F30" s="268"/>
      <c r="G30" s="268">
        <v>5</v>
      </c>
      <c r="H30" s="158"/>
      <c r="I30" s="158"/>
      <c r="J30" s="158"/>
      <c r="K30" s="158">
        <v>10</v>
      </c>
      <c r="L30" s="158"/>
      <c r="M30" s="158"/>
      <c r="N30" s="158"/>
      <c r="O30" s="158"/>
      <c r="P30" s="268"/>
      <c r="Q30" s="158"/>
      <c r="R30" s="268">
        <v>15</v>
      </c>
      <c r="S30" s="268">
        <f>SUM(E30:P30)</f>
        <v>35</v>
      </c>
      <c r="T30" s="268">
        <f>SUM(E30:R30)</f>
        <v>50</v>
      </c>
      <c r="U30" s="282" t="s">
        <v>95</v>
      </c>
      <c r="V30" s="283">
        <f>IF(T30=0,0,IF(T30&lt;25,0.5,TRUNC(T30/25)))</f>
        <v>2</v>
      </c>
      <c r="W30" s="284"/>
      <c r="X30" s="285"/>
      <c r="Y30" s="285"/>
      <c r="Z30" s="285"/>
      <c r="AA30" s="285"/>
      <c r="AB30" s="285"/>
      <c r="AC30" s="285"/>
      <c r="AD30" s="285"/>
      <c r="AE30" s="285"/>
      <c r="AF30" s="285"/>
      <c r="AG30" s="285"/>
      <c r="AH30" s="285"/>
      <c r="AI30" s="285"/>
      <c r="AJ30" s="285"/>
      <c r="AK30" s="285"/>
      <c r="AL30" s="285"/>
      <c r="AM30" s="285"/>
      <c r="AN30" s="286"/>
      <c r="AO30" s="271">
        <f>T30+AL30</f>
        <v>50</v>
      </c>
      <c r="AP30" s="287">
        <f>V30+AN30</f>
        <v>2</v>
      </c>
      <c r="AQ30" s="15"/>
    </row>
    <row r="31" spans="1:43" ht="15" customHeight="1">
      <c r="A31" s="30"/>
      <c r="B31" s="19">
        <v>9</v>
      </c>
      <c r="C31" s="288" t="s">
        <v>42</v>
      </c>
      <c r="D31" s="280" t="s">
        <v>106</v>
      </c>
      <c r="E31" s="289"/>
      <c r="F31" s="260"/>
      <c r="G31" s="260">
        <v>15</v>
      </c>
      <c r="H31" s="157"/>
      <c r="I31" s="157"/>
      <c r="J31" s="157"/>
      <c r="K31" s="157">
        <v>35</v>
      </c>
      <c r="L31" s="157"/>
      <c r="M31" s="157"/>
      <c r="N31" s="157"/>
      <c r="O31" s="157"/>
      <c r="P31" s="260"/>
      <c r="Q31" s="157"/>
      <c r="R31" s="260">
        <v>25</v>
      </c>
      <c r="S31" s="260">
        <f>SUM(E31:P31)</f>
        <v>50</v>
      </c>
      <c r="T31" s="158">
        <f>SUM(E31:R31)</f>
        <v>75</v>
      </c>
      <c r="U31" s="261" t="s">
        <v>95</v>
      </c>
      <c r="V31" s="283">
        <f>IF(T31=0,0,IF(T31&lt;25,0.5,TRUNC(T31/25)))</f>
        <v>3</v>
      </c>
      <c r="W31" s="290"/>
      <c r="X31" s="248"/>
      <c r="Y31" s="268"/>
      <c r="Z31" s="248"/>
      <c r="AA31" s="248"/>
      <c r="AB31" s="248"/>
      <c r="AC31" s="248"/>
      <c r="AD31" s="248"/>
      <c r="AE31" s="249"/>
      <c r="AF31" s="249"/>
      <c r="AG31" s="249"/>
      <c r="AH31" s="249"/>
      <c r="AI31" s="249"/>
      <c r="AJ31" s="268"/>
      <c r="AK31" s="158"/>
      <c r="AL31" s="158"/>
      <c r="AM31" s="159"/>
      <c r="AN31" s="270"/>
      <c r="AO31" s="271">
        <f t="shared" si="0"/>
        <v>75</v>
      </c>
      <c r="AP31" s="287">
        <f t="shared" si="1"/>
        <v>3</v>
      </c>
      <c r="AQ31" s="15"/>
    </row>
    <row r="32" spans="1:43" ht="15" customHeight="1">
      <c r="A32" s="30"/>
      <c r="B32" s="11">
        <v>10</v>
      </c>
      <c r="C32" s="288" t="s">
        <v>42</v>
      </c>
      <c r="D32" s="291" t="s">
        <v>108</v>
      </c>
      <c r="E32" s="289"/>
      <c r="F32" s="260"/>
      <c r="G32" s="260">
        <v>15</v>
      </c>
      <c r="H32" s="157"/>
      <c r="I32" s="157"/>
      <c r="J32" s="157"/>
      <c r="K32" s="157">
        <v>35</v>
      </c>
      <c r="L32" s="157"/>
      <c r="M32" s="157"/>
      <c r="N32" s="157"/>
      <c r="O32" s="157"/>
      <c r="P32" s="260"/>
      <c r="Q32" s="157"/>
      <c r="R32" s="260">
        <v>25</v>
      </c>
      <c r="S32" s="260">
        <f>SUM(E32:P32)</f>
        <v>50</v>
      </c>
      <c r="T32" s="158">
        <f>SUM(E32:R32)</f>
        <v>75</v>
      </c>
      <c r="U32" s="261" t="s">
        <v>95</v>
      </c>
      <c r="V32" s="283">
        <f>IF(T32=0,0,IF(T32&lt;25,0.5,TRUNC(T32/25)))</f>
        <v>3</v>
      </c>
      <c r="W32" s="272"/>
      <c r="X32" s="275"/>
      <c r="Y32" s="260"/>
      <c r="Z32" s="275"/>
      <c r="AA32" s="292"/>
      <c r="AB32" s="275"/>
      <c r="AC32" s="275"/>
      <c r="AD32" s="275"/>
      <c r="AE32" s="273"/>
      <c r="AF32" s="273"/>
      <c r="AG32" s="273"/>
      <c r="AH32" s="273"/>
      <c r="AI32" s="273"/>
      <c r="AJ32" s="260"/>
      <c r="AK32" s="158"/>
      <c r="AL32" s="157"/>
      <c r="AM32" s="161"/>
      <c r="AN32" s="276"/>
      <c r="AO32" s="271">
        <f t="shared" si="0"/>
        <v>75</v>
      </c>
      <c r="AP32" s="287">
        <f t="shared" si="1"/>
        <v>3</v>
      </c>
      <c r="AQ32" s="15"/>
    </row>
    <row r="33" spans="1:43" ht="15" customHeight="1" thickBot="1">
      <c r="A33" s="27"/>
      <c r="B33" s="19">
        <v>11</v>
      </c>
      <c r="C33" s="293" t="s">
        <v>42</v>
      </c>
      <c r="D33" s="294" t="s">
        <v>110</v>
      </c>
      <c r="E33" s="289"/>
      <c r="F33" s="260"/>
      <c r="G33" s="260">
        <v>15</v>
      </c>
      <c r="H33" s="157"/>
      <c r="I33" s="157"/>
      <c r="J33" s="157"/>
      <c r="K33" s="157">
        <v>35</v>
      </c>
      <c r="L33" s="157"/>
      <c r="M33" s="157"/>
      <c r="N33" s="157"/>
      <c r="O33" s="157"/>
      <c r="P33" s="260"/>
      <c r="Q33" s="157"/>
      <c r="R33" s="260">
        <v>25</v>
      </c>
      <c r="S33" s="158">
        <f>SUM(E33:P33)</f>
        <v>50</v>
      </c>
      <c r="T33" s="158">
        <f>SUM(E33:R33)</f>
        <v>75</v>
      </c>
      <c r="U33" s="261" t="s">
        <v>95</v>
      </c>
      <c r="V33" s="283">
        <f>IF(T33=0,0,IF(T33&lt;25,0.5,TRUNC(T33/25)))</f>
        <v>3</v>
      </c>
      <c r="W33" s="255"/>
      <c r="X33" s="256"/>
      <c r="Y33" s="295"/>
      <c r="Z33" s="296"/>
      <c r="AA33" s="296"/>
      <c r="AB33" s="296"/>
      <c r="AC33" s="296"/>
      <c r="AD33" s="296"/>
      <c r="AE33" s="297"/>
      <c r="AF33" s="297"/>
      <c r="AG33" s="297"/>
      <c r="AH33" s="297"/>
      <c r="AI33" s="297"/>
      <c r="AJ33" s="256"/>
      <c r="AK33" s="298"/>
      <c r="AL33" s="299"/>
      <c r="AM33" s="300"/>
      <c r="AN33" s="301"/>
      <c r="AO33" s="302">
        <f t="shared" si="0"/>
        <v>75</v>
      </c>
      <c r="AP33" s="303">
        <f t="shared" si="1"/>
        <v>3</v>
      </c>
      <c r="AQ33" s="15"/>
    </row>
    <row r="34" spans="1:43" ht="15" customHeight="1" thickBot="1">
      <c r="A34" s="27"/>
      <c r="B34" s="365" t="s">
        <v>50</v>
      </c>
      <c r="C34" s="366"/>
      <c r="D34" s="372"/>
      <c r="E34" s="265">
        <f>SUM(E30:E33)</f>
        <v>20</v>
      </c>
      <c r="F34" s="265">
        <f aca="true" t="shared" si="4" ref="F34:AP34">SUM(F30:F33)</f>
        <v>0</v>
      </c>
      <c r="G34" s="265">
        <f t="shared" si="4"/>
        <v>50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115</v>
      </c>
      <c r="L34" s="265">
        <f t="shared" si="4"/>
        <v>0</v>
      </c>
      <c r="M34" s="265">
        <f t="shared" si="4"/>
        <v>0</v>
      </c>
      <c r="N34" s="265">
        <f t="shared" si="4"/>
        <v>0</v>
      </c>
      <c r="O34" s="265">
        <f t="shared" si="4"/>
        <v>0</v>
      </c>
      <c r="P34" s="265">
        <f t="shared" si="4"/>
        <v>0</v>
      </c>
      <c r="Q34" s="265">
        <f t="shared" si="4"/>
        <v>0</v>
      </c>
      <c r="R34" s="265">
        <f t="shared" si="4"/>
        <v>90</v>
      </c>
      <c r="S34" s="265">
        <f t="shared" si="4"/>
        <v>185</v>
      </c>
      <c r="T34" s="265">
        <f t="shared" si="4"/>
        <v>275</v>
      </c>
      <c r="U34" s="265"/>
      <c r="V34" s="266">
        <f t="shared" si="4"/>
        <v>11</v>
      </c>
      <c r="W34" s="265">
        <f t="shared" si="4"/>
        <v>0</v>
      </c>
      <c r="X34" s="265">
        <f t="shared" si="4"/>
        <v>0</v>
      </c>
      <c r="Y34" s="265">
        <f t="shared" si="4"/>
        <v>0</v>
      </c>
      <c r="Z34" s="265">
        <f t="shared" si="4"/>
        <v>0</v>
      </c>
      <c r="AA34" s="265">
        <f t="shared" si="4"/>
        <v>0</v>
      </c>
      <c r="AB34" s="265">
        <f t="shared" si="4"/>
        <v>0</v>
      </c>
      <c r="AC34" s="265">
        <f t="shared" si="4"/>
        <v>0</v>
      </c>
      <c r="AD34" s="265">
        <f t="shared" si="4"/>
        <v>0</v>
      </c>
      <c r="AE34" s="265">
        <f t="shared" si="4"/>
        <v>0</v>
      </c>
      <c r="AF34" s="265">
        <f t="shared" si="4"/>
        <v>0</v>
      </c>
      <c r="AG34" s="265">
        <f t="shared" si="4"/>
        <v>0</v>
      </c>
      <c r="AH34" s="265">
        <f t="shared" si="4"/>
        <v>0</v>
      </c>
      <c r="AI34" s="265">
        <f t="shared" si="4"/>
        <v>0</v>
      </c>
      <c r="AJ34" s="265">
        <f t="shared" si="4"/>
        <v>0</v>
      </c>
      <c r="AK34" s="265">
        <f t="shared" si="4"/>
        <v>0</v>
      </c>
      <c r="AL34" s="265">
        <f t="shared" si="4"/>
        <v>0</v>
      </c>
      <c r="AM34" s="265"/>
      <c r="AN34" s="304">
        <f t="shared" si="4"/>
        <v>0</v>
      </c>
      <c r="AO34" s="265">
        <f t="shared" si="4"/>
        <v>275</v>
      </c>
      <c r="AP34" s="305">
        <f t="shared" si="4"/>
        <v>11</v>
      </c>
      <c r="AQ34" s="15"/>
    </row>
    <row r="35" spans="1:43" ht="15" customHeight="1" thickBot="1">
      <c r="A35" s="27"/>
      <c r="B35" s="375" t="s">
        <v>71</v>
      </c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7"/>
      <c r="AQ35" s="15"/>
    </row>
    <row r="36" spans="1:43" ht="15" customHeight="1">
      <c r="A36" s="27"/>
      <c r="B36" s="19">
        <v>12</v>
      </c>
      <c r="C36" s="267" t="s">
        <v>42</v>
      </c>
      <c r="D36" s="291" t="s">
        <v>156</v>
      </c>
      <c r="E36" s="289">
        <v>15</v>
      </c>
      <c r="F36" s="260"/>
      <c r="G36" s="260">
        <v>10</v>
      </c>
      <c r="H36" s="157"/>
      <c r="I36" s="157"/>
      <c r="J36" s="157"/>
      <c r="K36" s="157"/>
      <c r="L36" s="157"/>
      <c r="M36" s="157"/>
      <c r="N36" s="157"/>
      <c r="O36" s="157"/>
      <c r="P36" s="260"/>
      <c r="Q36" s="157"/>
      <c r="R36" s="260">
        <v>50</v>
      </c>
      <c r="S36" s="158">
        <f>SUM(E36:P36)</f>
        <v>25</v>
      </c>
      <c r="T36" s="158">
        <f>SUM(E36:R36)</f>
        <v>75</v>
      </c>
      <c r="U36" s="261" t="s">
        <v>27</v>
      </c>
      <c r="V36" s="283">
        <f>IF(T36=0,0,IF(T36&lt;25,0.5,TRUNC(T36/25)))</f>
        <v>3</v>
      </c>
      <c r="W36" s="290"/>
      <c r="X36" s="248"/>
      <c r="Y36" s="268"/>
      <c r="Z36" s="248"/>
      <c r="AA36" s="248"/>
      <c r="AB36" s="248"/>
      <c r="AC36" s="248"/>
      <c r="AD36" s="248"/>
      <c r="AE36" s="249"/>
      <c r="AF36" s="249"/>
      <c r="AG36" s="249"/>
      <c r="AH36" s="249"/>
      <c r="AI36" s="249"/>
      <c r="AJ36" s="268"/>
      <c r="AK36" s="158"/>
      <c r="AL36" s="158"/>
      <c r="AM36" s="159"/>
      <c r="AN36" s="270"/>
      <c r="AO36" s="271">
        <f t="shared" si="0"/>
        <v>75</v>
      </c>
      <c r="AP36" s="253">
        <f t="shared" si="1"/>
        <v>3</v>
      </c>
      <c r="AQ36" s="15"/>
    </row>
    <row r="37" spans="1:43" s="16" customFormat="1" ht="15" customHeight="1" thickBot="1">
      <c r="A37" s="30"/>
      <c r="B37" s="19">
        <v>13</v>
      </c>
      <c r="C37" s="267" t="s">
        <v>42</v>
      </c>
      <c r="D37" s="291" t="s">
        <v>122</v>
      </c>
      <c r="E37" s="289"/>
      <c r="F37" s="260"/>
      <c r="G37" s="260"/>
      <c r="H37" s="157"/>
      <c r="I37" s="157"/>
      <c r="J37" s="157"/>
      <c r="K37" s="157"/>
      <c r="L37" s="157"/>
      <c r="M37" s="157"/>
      <c r="N37" s="157"/>
      <c r="O37" s="157"/>
      <c r="P37" s="260"/>
      <c r="Q37" s="157"/>
      <c r="R37" s="260"/>
      <c r="S37" s="158"/>
      <c r="T37" s="158"/>
      <c r="U37" s="261"/>
      <c r="V37" s="283"/>
      <c r="W37" s="289"/>
      <c r="X37" s="260">
        <v>5</v>
      </c>
      <c r="Y37" s="260"/>
      <c r="Z37" s="157"/>
      <c r="AA37" s="157"/>
      <c r="AB37" s="157"/>
      <c r="AC37" s="157"/>
      <c r="AD37" s="157"/>
      <c r="AE37" s="157"/>
      <c r="AF37" s="157"/>
      <c r="AG37" s="157"/>
      <c r="AH37" s="260"/>
      <c r="AI37" s="157"/>
      <c r="AJ37" s="260">
        <v>145</v>
      </c>
      <c r="AK37" s="158">
        <f>SUM(W37:AH37)</f>
        <v>5</v>
      </c>
      <c r="AL37" s="158">
        <f>SUM(W37:AJ37)</f>
        <v>150</v>
      </c>
      <c r="AM37" s="261" t="s">
        <v>27</v>
      </c>
      <c r="AN37" s="283">
        <f>IF(AL37=0,0,IF(AL37&lt;25,0.5,TRUNC(AL37/25)))</f>
        <v>6</v>
      </c>
      <c r="AO37" s="271">
        <f t="shared" si="0"/>
        <v>150</v>
      </c>
      <c r="AP37" s="253">
        <f t="shared" si="1"/>
        <v>6</v>
      </c>
      <c r="AQ37" s="15"/>
    </row>
    <row r="38" spans="1:43" ht="15" customHeight="1" thickBot="1">
      <c r="A38" s="30"/>
      <c r="B38" s="365" t="s">
        <v>50</v>
      </c>
      <c r="C38" s="366"/>
      <c r="D38" s="372"/>
      <c r="E38" s="265">
        <f aca="true" t="shared" si="5" ref="E38:T38">SUM(E36:E37)</f>
        <v>15</v>
      </c>
      <c r="F38" s="265">
        <f t="shared" si="5"/>
        <v>0</v>
      </c>
      <c r="G38" s="265">
        <f t="shared" si="5"/>
        <v>10</v>
      </c>
      <c r="H38" s="265">
        <f t="shared" si="5"/>
        <v>0</v>
      </c>
      <c r="I38" s="265">
        <f t="shared" si="5"/>
        <v>0</v>
      </c>
      <c r="J38" s="265">
        <f t="shared" si="5"/>
        <v>0</v>
      </c>
      <c r="K38" s="265">
        <f t="shared" si="5"/>
        <v>0</v>
      </c>
      <c r="L38" s="265">
        <f t="shared" si="5"/>
        <v>0</v>
      </c>
      <c r="M38" s="265">
        <f t="shared" si="5"/>
        <v>0</v>
      </c>
      <c r="N38" s="265">
        <f t="shared" si="5"/>
        <v>0</v>
      </c>
      <c r="O38" s="265">
        <f t="shared" si="5"/>
        <v>0</v>
      </c>
      <c r="P38" s="265">
        <f t="shared" si="5"/>
        <v>0</v>
      </c>
      <c r="Q38" s="265">
        <f t="shared" si="5"/>
        <v>0</v>
      </c>
      <c r="R38" s="265">
        <f t="shared" si="5"/>
        <v>50</v>
      </c>
      <c r="S38" s="265">
        <f t="shared" si="5"/>
        <v>25</v>
      </c>
      <c r="T38" s="265">
        <f t="shared" si="5"/>
        <v>75</v>
      </c>
      <c r="U38" s="265"/>
      <c r="V38" s="266">
        <f aca="true" t="shared" si="6" ref="V38:AL38">SUM(V36:V37)</f>
        <v>3</v>
      </c>
      <c r="W38" s="265">
        <f t="shared" si="6"/>
        <v>0</v>
      </c>
      <c r="X38" s="265">
        <f t="shared" si="6"/>
        <v>5</v>
      </c>
      <c r="Y38" s="265">
        <f t="shared" si="6"/>
        <v>0</v>
      </c>
      <c r="Z38" s="265">
        <f t="shared" si="6"/>
        <v>0</v>
      </c>
      <c r="AA38" s="265">
        <f t="shared" si="6"/>
        <v>0</v>
      </c>
      <c r="AB38" s="265">
        <f t="shared" si="6"/>
        <v>0</v>
      </c>
      <c r="AC38" s="265">
        <f t="shared" si="6"/>
        <v>0</v>
      </c>
      <c r="AD38" s="265">
        <f t="shared" si="6"/>
        <v>0</v>
      </c>
      <c r="AE38" s="265">
        <f t="shared" si="6"/>
        <v>0</v>
      </c>
      <c r="AF38" s="265">
        <f t="shared" si="6"/>
        <v>0</v>
      </c>
      <c r="AG38" s="265">
        <f t="shared" si="6"/>
        <v>0</v>
      </c>
      <c r="AH38" s="265">
        <f t="shared" si="6"/>
        <v>0</v>
      </c>
      <c r="AI38" s="265">
        <f t="shared" si="6"/>
        <v>0</v>
      </c>
      <c r="AJ38" s="265">
        <f t="shared" si="6"/>
        <v>145</v>
      </c>
      <c r="AK38" s="265">
        <f t="shared" si="6"/>
        <v>5</v>
      </c>
      <c r="AL38" s="265">
        <f t="shared" si="6"/>
        <v>150</v>
      </c>
      <c r="AM38" s="265"/>
      <c r="AN38" s="266">
        <f>SUM(AN36:AN37)</f>
        <v>6</v>
      </c>
      <c r="AO38" s="265">
        <f>SUM(AO36:AO37)</f>
        <v>225</v>
      </c>
      <c r="AP38" s="266">
        <f>SUM(AP36:AP37)</f>
        <v>9</v>
      </c>
      <c r="AQ38" s="15"/>
    </row>
    <row r="39" spans="1:43" ht="15" customHeight="1" thickBot="1">
      <c r="A39" s="30"/>
      <c r="B39" s="375" t="s">
        <v>119</v>
      </c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6"/>
      <c r="T39" s="376"/>
      <c r="U39" s="376"/>
      <c r="V39" s="376"/>
      <c r="W39" s="376"/>
      <c r="X39" s="376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76"/>
      <c r="AM39" s="376"/>
      <c r="AN39" s="376"/>
      <c r="AO39" s="376"/>
      <c r="AP39" s="377"/>
      <c r="AQ39" s="15"/>
    </row>
    <row r="40" spans="1:43" ht="15" customHeight="1">
      <c r="A40" s="27"/>
      <c r="B40" s="19">
        <v>14</v>
      </c>
      <c r="C40" s="288" t="s">
        <v>42</v>
      </c>
      <c r="D40" s="150" t="s">
        <v>117</v>
      </c>
      <c r="E40" s="289"/>
      <c r="F40" s="292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>
        <v>100</v>
      </c>
      <c r="R40" s="157"/>
      <c r="S40" s="158">
        <f>SUM(E40:P40)</f>
        <v>0</v>
      </c>
      <c r="T40" s="158"/>
      <c r="U40" s="261" t="s">
        <v>97</v>
      </c>
      <c r="V40" s="283">
        <v>4</v>
      </c>
      <c r="W40" s="290"/>
      <c r="X40" s="268"/>
      <c r="Y40" s="269"/>
      <c r="Z40" s="248"/>
      <c r="AA40" s="248"/>
      <c r="AB40" s="248"/>
      <c r="AC40" s="248"/>
      <c r="AD40" s="248"/>
      <c r="AE40" s="249"/>
      <c r="AF40" s="249"/>
      <c r="AG40" s="249"/>
      <c r="AH40" s="249"/>
      <c r="AI40" s="249"/>
      <c r="AJ40" s="268"/>
      <c r="AK40" s="158"/>
      <c r="AL40" s="158"/>
      <c r="AM40" s="159"/>
      <c r="AN40" s="270"/>
      <c r="AO40" s="271">
        <f t="shared" si="0"/>
        <v>0</v>
      </c>
      <c r="AP40" s="253">
        <f t="shared" si="1"/>
        <v>4</v>
      </c>
      <c r="AQ40" s="15"/>
    </row>
    <row r="41" spans="1:43" ht="15" customHeight="1" thickBot="1">
      <c r="A41" s="27"/>
      <c r="B41" s="56">
        <v>15</v>
      </c>
      <c r="C41" s="306" t="s">
        <v>42</v>
      </c>
      <c r="D41" s="163" t="s">
        <v>118</v>
      </c>
      <c r="E41" s="307"/>
      <c r="F41" s="308"/>
      <c r="G41" s="308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8"/>
      <c r="S41" s="310"/>
      <c r="T41" s="311"/>
      <c r="U41" s="235"/>
      <c r="V41" s="312"/>
      <c r="W41" s="313"/>
      <c r="X41" s="314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>
        <v>200</v>
      </c>
      <c r="AJ41" s="311"/>
      <c r="AK41" s="310">
        <f>SUM(W41:AH41)</f>
        <v>0</v>
      </c>
      <c r="AL41" s="310"/>
      <c r="AM41" s="315" t="s">
        <v>97</v>
      </c>
      <c r="AN41" s="316">
        <v>7</v>
      </c>
      <c r="AO41" s="263">
        <f t="shared" si="0"/>
        <v>0</v>
      </c>
      <c r="AP41" s="264">
        <f t="shared" si="1"/>
        <v>7</v>
      </c>
      <c r="AQ41" s="15"/>
    </row>
    <row r="42" spans="1:43" ht="15" customHeight="1" thickBot="1">
      <c r="A42" s="27"/>
      <c r="B42" s="365" t="s">
        <v>50</v>
      </c>
      <c r="C42" s="366"/>
      <c r="D42" s="372"/>
      <c r="E42" s="265">
        <f>SUM(E40:E41)</f>
        <v>0</v>
      </c>
      <c r="F42" s="265">
        <f aca="true" t="shared" si="7" ref="F42:AP42">SUM(F40:F41)</f>
        <v>0</v>
      </c>
      <c r="G42" s="265">
        <f t="shared" si="7"/>
        <v>0</v>
      </c>
      <c r="H42" s="265">
        <f t="shared" si="7"/>
        <v>0</v>
      </c>
      <c r="I42" s="265">
        <f t="shared" si="7"/>
        <v>0</v>
      </c>
      <c r="J42" s="265">
        <f t="shared" si="7"/>
        <v>0</v>
      </c>
      <c r="K42" s="265">
        <f t="shared" si="7"/>
        <v>0</v>
      </c>
      <c r="L42" s="265">
        <f t="shared" si="7"/>
        <v>0</v>
      </c>
      <c r="M42" s="265">
        <f t="shared" si="7"/>
        <v>0</v>
      </c>
      <c r="N42" s="265">
        <f t="shared" si="7"/>
        <v>0</v>
      </c>
      <c r="O42" s="265">
        <f t="shared" si="7"/>
        <v>0</v>
      </c>
      <c r="P42" s="265">
        <f t="shared" si="7"/>
        <v>0</v>
      </c>
      <c r="Q42" s="265">
        <f t="shared" si="7"/>
        <v>100</v>
      </c>
      <c r="R42" s="265">
        <f t="shared" si="7"/>
        <v>0</v>
      </c>
      <c r="S42" s="265">
        <f t="shared" si="7"/>
        <v>0</v>
      </c>
      <c r="T42" s="265">
        <f t="shared" si="7"/>
        <v>0</v>
      </c>
      <c r="U42" s="265"/>
      <c r="V42" s="266">
        <f t="shared" si="7"/>
        <v>4</v>
      </c>
      <c r="W42" s="265">
        <f t="shared" si="7"/>
        <v>0</v>
      </c>
      <c r="X42" s="265">
        <f t="shared" si="7"/>
        <v>0</v>
      </c>
      <c r="Y42" s="265">
        <f t="shared" si="7"/>
        <v>0</v>
      </c>
      <c r="Z42" s="265">
        <f t="shared" si="7"/>
        <v>0</v>
      </c>
      <c r="AA42" s="265">
        <f t="shared" si="7"/>
        <v>0</v>
      </c>
      <c r="AB42" s="265">
        <f t="shared" si="7"/>
        <v>0</v>
      </c>
      <c r="AC42" s="265">
        <f t="shared" si="7"/>
        <v>0</v>
      </c>
      <c r="AD42" s="265">
        <f t="shared" si="7"/>
        <v>0</v>
      </c>
      <c r="AE42" s="265">
        <f t="shared" si="7"/>
        <v>0</v>
      </c>
      <c r="AF42" s="265">
        <f t="shared" si="7"/>
        <v>0</v>
      </c>
      <c r="AG42" s="265">
        <f t="shared" si="7"/>
        <v>0</v>
      </c>
      <c r="AH42" s="265">
        <f t="shared" si="7"/>
        <v>0</v>
      </c>
      <c r="AI42" s="265">
        <f t="shared" si="7"/>
        <v>200</v>
      </c>
      <c r="AJ42" s="265">
        <f t="shared" si="7"/>
        <v>0</v>
      </c>
      <c r="AK42" s="265">
        <f t="shared" si="7"/>
        <v>0</v>
      </c>
      <c r="AL42" s="265">
        <f t="shared" si="7"/>
        <v>0</v>
      </c>
      <c r="AM42" s="265"/>
      <c r="AN42" s="266">
        <f t="shared" si="7"/>
        <v>7</v>
      </c>
      <c r="AO42" s="265">
        <f t="shared" si="7"/>
        <v>0</v>
      </c>
      <c r="AP42" s="266">
        <f t="shared" si="7"/>
        <v>11</v>
      </c>
      <c r="AQ42" s="15"/>
    </row>
    <row r="43" spans="1:43" ht="15" customHeight="1" thickBot="1">
      <c r="A43" s="27"/>
      <c r="B43" s="375" t="s">
        <v>94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6"/>
      <c r="AD43" s="376"/>
      <c r="AE43" s="376"/>
      <c r="AF43" s="376"/>
      <c r="AG43" s="376"/>
      <c r="AH43" s="376"/>
      <c r="AI43" s="376"/>
      <c r="AJ43" s="376"/>
      <c r="AK43" s="376"/>
      <c r="AL43" s="376"/>
      <c r="AM43" s="376"/>
      <c r="AN43" s="376"/>
      <c r="AO43" s="376"/>
      <c r="AP43" s="377"/>
      <c r="AQ43" s="15"/>
    </row>
    <row r="44" spans="1:43" s="16" customFormat="1" ht="15" customHeight="1">
      <c r="A44" s="27"/>
      <c r="B44" s="19">
        <v>16</v>
      </c>
      <c r="C44" s="267" t="s">
        <v>42</v>
      </c>
      <c r="D44" s="291" t="s">
        <v>124</v>
      </c>
      <c r="E44" s="289">
        <v>10</v>
      </c>
      <c r="F44" s="260"/>
      <c r="G44" s="260"/>
      <c r="H44" s="157"/>
      <c r="I44" s="157"/>
      <c r="J44" s="157"/>
      <c r="K44" s="157">
        <v>15</v>
      </c>
      <c r="L44" s="157"/>
      <c r="M44" s="157"/>
      <c r="N44" s="157"/>
      <c r="O44" s="157"/>
      <c r="P44" s="260"/>
      <c r="Q44" s="157"/>
      <c r="R44" s="260"/>
      <c r="S44" s="158">
        <f>SUM(E44:P44)</f>
        <v>25</v>
      </c>
      <c r="T44" s="158">
        <f>SUM(E44:R44)</f>
        <v>25</v>
      </c>
      <c r="U44" s="261" t="s">
        <v>27</v>
      </c>
      <c r="V44" s="283">
        <f>IF(T44=0,0,IF(T44&lt;25,0.5,TRUNC(T44/25)))</f>
        <v>1</v>
      </c>
      <c r="W44" s="290"/>
      <c r="X44" s="248"/>
      <c r="Y44" s="268"/>
      <c r="Z44" s="248"/>
      <c r="AA44" s="248"/>
      <c r="AB44" s="248"/>
      <c r="AC44" s="248"/>
      <c r="AD44" s="248"/>
      <c r="AE44" s="249"/>
      <c r="AF44" s="249"/>
      <c r="AG44" s="249"/>
      <c r="AH44" s="249"/>
      <c r="AI44" s="249"/>
      <c r="AJ44" s="268"/>
      <c r="AK44" s="158"/>
      <c r="AL44" s="158"/>
      <c r="AM44" s="159"/>
      <c r="AN44" s="270"/>
      <c r="AO44" s="271">
        <f t="shared" si="0"/>
        <v>25</v>
      </c>
      <c r="AP44" s="253">
        <f t="shared" si="1"/>
        <v>1</v>
      </c>
      <c r="AQ44" s="15"/>
    </row>
    <row r="45" spans="1:43" s="16" customFormat="1" ht="15" customHeight="1">
      <c r="A45" s="30"/>
      <c r="B45" s="11">
        <v>17</v>
      </c>
      <c r="C45" s="267" t="s">
        <v>42</v>
      </c>
      <c r="D45" s="291" t="s">
        <v>125</v>
      </c>
      <c r="E45" s="272"/>
      <c r="F45" s="260"/>
      <c r="G45" s="277"/>
      <c r="H45" s="275"/>
      <c r="I45" s="275"/>
      <c r="J45" s="275"/>
      <c r="K45" s="275"/>
      <c r="L45" s="275"/>
      <c r="M45" s="273"/>
      <c r="N45" s="273"/>
      <c r="O45" s="273"/>
      <c r="P45" s="273"/>
      <c r="Q45" s="273"/>
      <c r="R45" s="260"/>
      <c r="S45" s="157"/>
      <c r="T45" s="157"/>
      <c r="U45" s="161"/>
      <c r="V45" s="274"/>
      <c r="W45" s="289"/>
      <c r="X45" s="308">
        <v>10</v>
      </c>
      <c r="Y45" s="308"/>
      <c r="Z45" s="311"/>
      <c r="AA45" s="311"/>
      <c r="AB45" s="311"/>
      <c r="AC45" s="311">
        <v>15</v>
      </c>
      <c r="AD45" s="157"/>
      <c r="AE45" s="157"/>
      <c r="AF45" s="157"/>
      <c r="AG45" s="157"/>
      <c r="AH45" s="260"/>
      <c r="AI45" s="157"/>
      <c r="AJ45" s="260"/>
      <c r="AK45" s="158">
        <f>SUM(W45:AH45)</f>
        <v>25</v>
      </c>
      <c r="AL45" s="158">
        <f>SUM(W45:AJ45)</f>
        <v>25</v>
      </c>
      <c r="AM45" s="261" t="s">
        <v>27</v>
      </c>
      <c r="AN45" s="283">
        <f>IF(AL45=0,0,IF(AL45&lt;25,0.5,TRUNC(AL45/25)))</f>
        <v>1</v>
      </c>
      <c r="AO45" s="271">
        <f t="shared" si="0"/>
        <v>25</v>
      </c>
      <c r="AP45" s="253">
        <f t="shared" si="1"/>
        <v>1</v>
      </c>
      <c r="AQ45" s="15"/>
    </row>
    <row r="46" spans="1:43" ht="15" customHeight="1">
      <c r="A46" s="30"/>
      <c r="B46" s="19">
        <v>18</v>
      </c>
      <c r="C46" s="288" t="s">
        <v>42</v>
      </c>
      <c r="D46" s="128" t="s">
        <v>133</v>
      </c>
      <c r="E46" s="281">
        <v>15</v>
      </c>
      <c r="F46" s="158"/>
      <c r="G46" s="158">
        <v>15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268">
        <v>20</v>
      </c>
      <c r="S46" s="158">
        <f>SUM(E46:P46)</f>
        <v>30</v>
      </c>
      <c r="T46" s="158">
        <f>SUM(E46:R46)</f>
        <v>50</v>
      </c>
      <c r="U46" s="282" t="s">
        <v>27</v>
      </c>
      <c r="V46" s="317">
        <f>IF(T46=0,0,IF(T46&lt;25,0.5,TRUNC(T46/25)))</f>
        <v>2</v>
      </c>
      <c r="W46" s="272"/>
      <c r="X46" s="275"/>
      <c r="Y46" s="260"/>
      <c r="Z46" s="275"/>
      <c r="AA46" s="275"/>
      <c r="AB46" s="275"/>
      <c r="AC46" s="275"/>
      <c r="AD46" s="275"/>
      <c r="AE46" s="273"/>
      <c r="AF46" s="273"/>
      <c r="AG46" s="273"/>
      <c r="AH46" s="273"/>
      <c r="AI46" s="273"/>
      <c r="AJ46" s="260"/>
      <c r="AK46" s="158"/>
      <c r="AL46" s="157"/>
      <c r="AM46" s="161"/>
      <c r="AN46" s="276"/>
      <c r="AO46" s="271">
        <f t="shared" si="0"/>
        <v>50</v>
      </c>
      <c r="AP46" s="253">
        <f t="shared" si="1"/>
        <v>2</v>
      </c>
      <c r="AQ46" s="15"/>
    </row>
    <row r="47" spans="1:43" ht="15" customHeight="1">
      <c r="A47" s="30"/>
      <c r="B47" s="11">
        <v>19</v>
      </c>
      <c r="C47" s="267" t="s">
        <v>42</v>
      </c>
      <c r="D47" s="128" t="s">
        <v>134</v>
      </c>
      <c r="E47" s="281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260"/>
      <c r="S47" s="158"/>
      <c r="T47" s="158"/>
      <c r="U47" s="261"/>
      <c r="V47" s="317"/>
      <c r="W47" s="281">
        <v>15</v>
      </c>
      <c r="X47" s="158"/>
      <c r="Y47" s="158">
        <v>15</v>
      </c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260">
        <v>20</v>
      </c>
      <c r="AK47" s="158">
        <f>SUM(W47:AH47)</f>
        <v>30</v>
      </c>
      <c r="AL47" s="158">
        <f>SUM(W47:AJ47)</f>
        <v>50</v>
      </c>
      <c r="AM47" s="261" t="s">
        <v>27</v>
      </c>
      <c r="AN47" s="317">
        <f>IF(AL47=0,0,IF(AL47&lt;25,0.5,TRUNC(AL47/25)))</f>
        <v>2</v>
      </c>
      <c r="AO47" s="271">
        <f t="shared" si="0"/>
        <v>50</v>
      </c>
      <c r="AP47" s="253">
        <f t="shared" si="1"/>
        <v>2</v>
      </c>
      <c r="AQ47" s="15"/>
    </row>
    <row r="48" spans="1:43" ht="15" customHeight="1">
      <c r="A48" s="30"/>
      <c r="B48" s="19">
        <v>20</v>
      </c>
      <c r="C48" s="288" t="s">
        <v>42</v>
      </c>
      <c r="D48" s="128" t="s">
        <v>135</v>
      </c>
      <c r="E48" s="272"/>
      <c r="F48" s="260"/>
      <c r="G48" s="260"/>
      <c r="H48" s="273"/>
      <c r="I48" s="157"/>
      <c r="J48" s="273"/>
      <c r="K48" s="273"/>
      <c r="L48" s="273"/>
      <c r="M48" s="273"/>
      <c r="N48" s="273"/>
      <c r="O48" s="273"/>
      <c r="P48" s="273"/>
      <c r="Q48" s="273"/>
      <c r="R48" s="260"/>
      <c r="S48" s="158"/>
      <c r="T48" s="157"/>
      <c r="U48" s="161"/>
      <c r="V48" s="270"/>
      <c r="W48" s="289">
        <v>15</v>
      </c>
      <c r="X48" s="157"/>
      <c r="Y48" s="157">
        <v>15</v>
      </c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260">
        <v>20</v>
      </c>
      <c r="AK48" s="157">
        <f>SUM(W48:AH48)</f>
        <v>30</v>
      </c>
      <c r="AL48" s="157">
        <f>SUM(W48:AJ48)</f>
        <v>50</v>
      </c>
      <c r="AM48" s="261" t="s">
        <v>27</v>
      </c>
      <c r="AN48" s="262">
        <f>IF(AL48=0,0,IF(AL48&lt;25,0.5,TRUNC(AL48/25)))</f>
        <v>2</v>
      </c>
      <c r="AO48" s="271">
        <f t="shared" si="0"/>
        <v>50</v>
      </c>
      <c r="AP48" s="253">
        <f t="shared" si="1"/>
        <v>2</v>
      </c>
      <c r="AQ48" s="15"/>
    </row>
    <row r="49" spans="1:43" s="16" customFormat="1" ht="15" customHeight="1" thickBot="1">
      <c r="A49" s="30"/>
      <c r="B49" s="11">
        <v>21</v>
      </c>
      <c r="C49" s="288" t="s">
        <v>42</v>
      </c>
      <c r="D49" s="128" t="s">
        <v>136</v>
      </c>
      <c r="E49" s="272"/>
      <c r="F49" s="260"/>
      <c r="G49" s="277"/>
      <c r="H49" s="275"/>
      <c r="I49" s="275"/>
      <c r="J49" s="275"/>
      <c r="K49" s="275"/>
      <c r="L49" s="275"/>
      <c r="M49" s="273"/>
      <c r="N49" s="273"/>
      <c r="O49" s="273"/>
      <c r="P49" s="273"/>
      <c r="Q49" s="273"/>
      <c r="R49" s="260"/>
      <c r="S49" s="158"/>
      <c r="T49" s="157"/>
      <c r="U49" s="161"/>
      <c r="V49" s="270"/>
      <c r="W49" s="281">
        <v>15</v>
      </c>
      <c r="X49" s="158"/>
      <c r="Y49" s="158">
        <v>15</v>
      </c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268">
        <v>20</v>
      </c>
      <c r="AK49" s="158">
        <f>SUM(W49:AH49)</f>
        <v>30</v>
      </c>
      <c r="AL49" s="158">
        <f>SUM(W49:AJ49)</f>
        <v>50</v>
      </c>
      <c r="AM49" s="282" t="s">
        <v>27</v>
      </c>
      <c r="AN49" s="317">
        <f>IF(AL49=0,0,IF(AL49&lt;25,0.5,TRUNC(AL49/25)))</f>
        <v>2</v>
      </c>
      <c r="AO49" s="271">
        <f t="shared" si="0"/>
        <v>50</v>
      </c>
      <c r="AP49" s="253">
        <f t="shared" si="1"/>
        <v>2</v>
      </c>
      <c r="AQ49" s="15"/>
    </row>
    <row r="50" spans="1:43" ht="15" customHeight="1" thickBot="1">
      <c r="A50" s="30"/>
      <c r="B50" s="19">
        <v>22</v>
      </c>
      <c r="C50" s="288" t="s">
        <v>42</v>
      </c>
      <c r="D50" s="128" t="s">
        <v>137</v>
      </c>
      <c r="E50" s="272"/>
      <c r="F50" s="260"/>
      <c r="G50" s="260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60"/>
      <c r="S50" s="158"/>
      <c r="T50" s="157"/>
      <c r="U50" s="159"/>
      <c r="V50" s="270"/>
      <c r="W50" s="281">
        <v>15</v>
      </c>
      <c r="X50" s="158"/>
      <c r="Y50" s="158">
        <v>15</v>
      </c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260">
        <v>20</v>
      </c>
      <c r="AK50" s="158">
        <f>SUM(W50:AH50)</f>
        <v>30</v>
      </c>
      <c r="AL50" s="158">
        <f>SUM(W50:AJ50)</f>
        <v>50</v>
      </c>
      <c r="AM50" s="261" t="s">
        <v>27</v>
      </c>
      <c r="AN50" s="317">
        <f>IF(AL50=0,0,IF(AL50&lt;25,0.5,TRUNC(AL50/25)))</f>
        <v>2</v>
      </c>
      <c r="AO50" s="271">
        <f t="shared" si="0"/>
        <v>50</v>
      </c>
      <c r="AP50" s="253">
        <f t="shared" si="1"/>
        <v>2</v>
      </c>
      <c r="AQ50" s="15"/>
    </row>
    <row r="51" spans="1:43" ht="15" customHeight="1" thickBot="1">
      <c r="A51" s="27"/>
      <c r="B51" s="365" t="s">
        <v>50</v>
      </c>
      <c r="C51" s="366"/>
      <c r="D51" s="372"/>
      <c r="E51" s="265">
        <f aca="true" t="shared" si="8" ref="E51:T51">SUM(E44:E50)</f>
        <v>25</v>
      </c>
      <c r="F51" s="265">
        <f t="shared" si="8"/>
        <v>0</v>
      </c>
      <c r="G51" s="265">
        <f t="shared" si="8"/>
        <v>15</v>
      </c>
      <c r="H51" s="265">
        <f t="shared" si="8"/>
        <v>0</v>
      </c>
      <c r="I51" s="265">
        <f t="shared" si="8"/>
        <v>0</v>
      </c>
      <c r="J51" s="265">
        <f t="shared" si="8"/>
        <v>0</v>
      </c>
      <c r="K51" s="265">
        <f t="shared" si="8"/>
        <v>15</v>
      </c>
      <c r="L51" s="265">
        <f t="shared" si="8"/>
        <v>0</v>
      </c>
      <c r="M51" s="265">
        <f t="shared" si="8"/>
        <v>0</v>
      </c>
      <c r="N51" s="265">
        <f t="shared" si="8"/>
        <v>0</v>
      </c>
      <c r="O51" s="265">
        <f t="shared" si="8"/>
        <v>0</v>
      </c>
      <c r="P51" s="265">
        <f t="shared" si="8"/>
        <v>0</v>
      </c>
      <c r="Q51" s="265">
        <f t="shared" si="8"/>
        <v>0</v>
      </c>
      <c r="R51" s="265">
        <f t="shared" si="8"/>
        <v>20</v>
      </c>
      <c r="S51" s="265">
        <f t="shared" si="8"/>
        <v>55</v>
      </c>
      <c r="T51" s="265">
        <f t="shared" si="8"/>
        <v>75</v>
      </c>
      <c r="U51" s="265"/>
      <c r="V51" s="266">
        <f aca="true" t="shared" si="9" ref="V51:AL51">SUM(V44:V50)</f>
        <v>3</v>
      </c>
      <c r="W51" s="265">
        <f t="shared" si="9"/>
        <v>60</v>
      </c>
      <c r="X51" s="265">
        <f t="shared" si="9"/>
        <v>10</v>
      </c>
      <c r="Y51" s="265">
        <f t="shared" si="9"/>
        <v>60</v>
      </c>
      <c r="Z51" s="265">
        <f t="shared" si="9"/>
        <v>0</v>
      </c>
      <c r="AA51" s="265">
        <f t="shared" si="9"/>
        <v>0</v>
      </c>
      <c r="AB51" s="265">
        <f t="shared" si="9"/>
        <v>0</v>
      </c>
      <c r="AC51" s="265">
        <f t="shared" si="9"/>
        <v>15</v>
      </c>
      <c r="AD51" s="265">
        <f t="shared" si="9"/>
        <v>0</v>
      </c>
      <c r="AE51" s="265">
        <f t="shared" si="9"/>
        <v>0</v>
      </c>
      <c r="AF51" s="265">
        <f t="shared" si="9"/>
        <v>0</v>
      </c>
      <c r="AG51" s="265">
        <f t="shared" si="9"/>
        <v>0</v>
      </c>
      <c r="AH51" s="265">
        <f t="shared" si="9"/>
        <v>0</v>
      </c>
      <c r="AI51" s="265">
        <f t="shared" si="9"/>
        <v>0</v>
      </c>
      <c r="AJ51" s="265">
        <f t="shared" si="9"/>
        <v>80</v>
      </c>
      <c r="AK51" s="265">
        <f t="shared" si="9"/>
        <v>145</v>
      </c>
      <c r="AL51" s="265">
        <f t="shared" si="9"/>
        <v>225</v>
      </c>
      <c r="AM51" s="265"/>
      <c r="AN51" s="266">
        <f>SUM(AN44:AN50)</f>
        <v>9</v>
      </c>
      <c r="AO51" s="265">
        <f>SUM(AO44:AO50)</f>
        <v>300</v>
      </c>
      <c r="AP51" s="266">
        <f>SUM(AP44:AP50)</f>
        <v>12</v>
      </c>
      <c r="AQ51" s="15"/>
    </row>
    <row r="52" spans="1:43" ht="15" customHeight="1" thickBot="1">
      <c r="A52" s="27"/>
      <c r="B52" s="365" t="s">
        <v>50</v>
      </c>
      <c r="C52" s="366"/>
      <c r="D52" s="372"/>
      <c r="E52" s="265">
        <f aca="true" t="shared" si="10" ref="E52:T52">E21+E28+E34+E38+E42+E51</f>
        <v>105</v>
      </c>
      <c r="F52" s="265">
        <f t="shared" si="10"/>
        <v>0</v>
      </c>
      <c r="G52" s="265">
        <f t="shared" si="10"/>
        <v>90</v>
      </c>
      <c r="H52" s="265">
        <f t="shared" si="10"/>
        <v>100</v>
      </c>
      <c r="I52" s="265">
        <f t="shared" si="10"/>
        <v>0</v>
      </c>
      <c r="J52" s="265">
        <f t="shared" si="10"/>
        <v>0</v>
      </c>
      <c r="K52" s="265">
        <f t="shared" si="10"/>
        <v>130</v>
      </c>
      <c r="L52" s="265">
        <f t="shared" si="10"/>
        <v>0</v>
      </c>
      <c r="M52" s="265">
        <f t="shared" si="10"/>
        <v>0</v>
      </c>
      <c r="N52" s="265">
        <f t="shared" si="10"/>
        <v>0</v>
      </c>
      <c r="O52" s="265">
        <f t="shared" si="10"/>
        <v>0</v>
      </c>
      <c r="P52" s="265">
        <f t="shared" si="10"/>
        <v>0</v>
      </c>
      <c r="Q52" s="265">
        <f t="shared" si="10"/>
        <v>100</v>
      </c>
      <c r="R52" s="265">
        <f t="shared" si="10"/>
        <v>225</v>
      </c>
      <c r="S52" s="265">
        <f t="shared" si="10"/>
        <v>425</v>
      </c>
      <c r="T52" s="265">
        <f t="shared" si="10"/>
        <v>650</v>
      </c>
      <c r="U52" s="265"/>
      <c r="V52" s="266">
        <f aca="true" t="shared" si="11" ref="V52:AL52">V21+V28+V34+V38+V42+V51</f>
        <v>30</v>
      </c>
      <c r="W52" s="265">
        <f t="shared" si="11"/>
        <v>95</v>
      </c>
      <c r="X52" s="265">
        <f t="shared" si="11"/>
        <v>15</v>
      </c>
      <c r="Y52" s="265">
        <f t="shared" si="11"/>
        <v>75</v>
      </c>
      <c r="Z52" s="265">
        <f t="shared" si="11"/>
        <v>105</v>
      </c>
      <c r="AA52" s="265">
        <f t="shared" si="11"/>
        <v>0</v>
      </c>
      <c r="AB52" s="265">
        <f t="shared" si="11"/>
        <v>0</v>
      </c>
      <c r="AC52" s="265">
        <f t="shared" si="11"/>
        <v>15</v>
      </c>
      <c r="AD52" s="265">
        <f t="shared" si="11"/>
        <v>0</v>
      </c>
      <c r="AE52" s="265">
        <f t="shared" si="11"/>
        <v>0</v>
      </c>
      <c r="AF52" s="265">
        <f t="shared" si="11"/>
        <v>0</v>
      </c>
      <c r="AG52" s="265">
        <f t="shared" si="11"/>
        <v>0</v>
      </c>
      <c r="AH52" s="265">
        <f t="shared" si="11"/>
        <v>0</v>
      </c>
      <c r="AI52" s="265">
        <f t="shared" si="11"/>
        <v>200</v>
      </c>
      <c r="AJ52" s="265">
        <f t="shared" si="11"/>
        <v>270</v>
      </c>
      <c r="AK52" s="265">
        <f t="shared" si="11"/>
        <v>305</v>
      </c>
      <c r="AL52" s="265">
        <f t="shared" si="11"/>
        <v>575</v>
      </c>
      <c r="AM52" s="265"/>
      <c r="AN52" s="266">
        <f>AN21+AN28+AN34+AN38+AN42+AN51</f>
        <v>30</v>
      </c>
      <c r="AO52" s="265">
        <f>AO21+AO28+AO34+AO38+AO42+AO51</f>
        <v>1225</v>
      </c>
      <c r="AP52" s="266">
        <f>AP21+AP28+AP34+AP38+AP42+AP51</f>
        <v>60</v>
      </c>
      <c r="AQ52" s="15"/>
    </row>
    <row r="54" spans="2:37" ht="12.75">
      <c r="B54" s="29" t="s">
        <v>147</v>
      </c>
      <c r="AK54" s="318"/>
    </row>
    <row r="55" ht="12.75">
      <c r="B55" s="28"/>
    </row>
    <row r="56" ht="12.75">
      <c r="B56" s="28"/>
    </row>
    <row r="59" ht="14.25">
      <c r="O59" s="319"/>
    </row>
    <row r="60" spans="4:39" ht="12.75">
      <c r="D60" s="320" t="s">
        <v>148</v>
      </c>
      <c r="P60" s="238" t="s">
        <v>148</v>
      </c>
      <c r="AG60" s="390" t="s">
        <v>148</v>
      </c>
      <c r="AH60" s="390"/>
      <c r="AI60" s="390"/>
      <c r="AJ60" s="390"/>
      <c r="AK60" s="390"/>
      <c r="AL60" s="390"/>
      <c r="AM60" s="390"/>
    </row>
    <row r="61" spans="4:39" ht="12.75">
      <c r="D61" s="321" t="s">
        <v>149</v>
      </c>
      <c r="N61" s="320"/>
      <c r="P61" s="390" t="s">
        <v>150</v>
      </c>
      <c r="Q61" s="390"/>
      <c r="R61" s="390"/>
      <c r="S61" s="390"/>
      <c r="T61" s="390"/>
      <c r="U61" s="390"/>
      <c r="V61" s="390"/>
      <c r="AG61" s="390" t="s">
        <v>151</v>
      </c>
      <c r="AH61" s="390"/>
      <c r="AI61" s="390"/>
      <c r="AJ61" s="390"/>
      <c r="AK61" s="390"/>
      <c r="AL61" s="390"/>
      <c r="AM61" s="390"/>
    </row>
  </sheetData>
  <sheetProtection/>
  <mergeCells count="27">
    <mergeCell ref="B42:D42"/>
    <mergeCell ref="AJ2:AN2"/>
    <mergeCell ref="AJ4:AN4"/>
    <mergeCell ref="J7:T7"/>
    <mergeCell ref="B6:AP6"/>
    <mergeCell ref="B16:B17"/>
    <mergeCell ref="C16:C17"/>
    <mergeCell ref="D16:D17"/>
    <mergeCell ref="E16:V16"/>
    <mergeCell ref="W16:AN16"/>
    <mergeCell ref="B39:AP39"/>
    <mergeCell ref="AP16:AP17"/>
    <mergeCell ref="B21:D21"/>
    <mergeCell ref="B28:D28"/>
    <mergeCell ref="B34:D34"/>
    <mergeCell ref="B38:D38"/>
    <mergeCell ref="AO16:AO17"/>
    <mergeCell ref="B43:AP43"/>
    <mergeCell ref="B51:D51"/>
    <mergeCell ref="B18:AP18"/>
    <mergeCell ref="B52:D52"/>
    <mergeCell ref="AG60:AM60"/>
    <mergeCell ref="P61:V61"/>
    <mergeCell ref="AG61:AM61"/>
    <mergeCell ref="B22:AP22"/>
    <mergeCell ref="B29:AP29"/>
    <mergeCell ref="B35:AP35"/>
  </mergeCells>
  <printOptions/>
  <pageMargins left="0.7" right="0.7" top="0.75" bottom="0.75" header="0.3" footer="0.3"/>
  <pageSetup horizontalDpi="600" verticalDpi="600" orientation="landscape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2"/>
  <sheetViews>
    <sheetView view="pageBreakPreview" zoomScale="60" zoomScaleNormal="85" zoomScalePageLayoutView="0" workbookViewId="0" topLeftCell="A1">
      <selection activeCell="AI4" sqref="AI4:AM4"/>
    </sheetView>
  </sheetViews>
  <sheetFormatPr defaultColWidth="8.8515625" defaultRowHeight="12.75"/>
  <cols>
    <col min="1" max="1" width="4.421875" style="0" customWidth="1"/>
    <col min="2" max="2" width="4.28125" style="0" customWidth="1"/>
    <col min="3" max="3" width="11.7109375" style="0" bestFit="1" customWidth="1"/>
    <col min="4" max="4" width="62.140625" style="238" customWidth="1"/>
    <col min="5" max="20" width="4.8515625" style="238" customWidth="1"/>
    <col min="21" max="21" width="6.140625" style="238" bestFit="1" customWidth="1"/>
    <col min="22" max="38" width="4.8515625" style="238" customWidth="1"/>
    <col min="39" max="39" width="6.140625" style="238" bestFit="1" customWidth="1"/>
    <col min="40" max="40" width="4.8515625" style="238" customWidth="1"/>
    <col min="41" max="42" width="5.7109375" style="238" customWidth="1"/>
  </cols>
  <sheetData>
    <row r="1" spans="35:39" ht="12.75">
      <c r="AI1" s="15" t="s">
        <v>210</v>
      </c>
      <c r="AJ1" s="15"/>
      <c r="AK1" s="15"/>
      <c r="AL1" s="15"/>
      <c r="AM1" s="15"/>
    </row>
    <row r="2" spans="35:39" ht="12.75">
      <c r="AI2" s="363"/>
      <c r="AJ2" s="364"/>
      <c r="AK2" s="364"/>
      <c r="AL2" s="364"/>
      <c r="AM2" s="364"/>
    </row>
    <row r="3" spans="35:39" ht="12.75">
      <c r="AI3" s="15"/>
      <c r="AJ3" s="15"/>
      <c r="AK3" s="15"/>
      <c r="AL3" s="15"/>
      <c r="AM3" s="15"/>
    </row>
    <row r="4" spans="35:39" ht="12.75">
      <c r="AI4" s="363"/>
      <c r="AJ4" s="364"/>
      <c r="AK4" s="364"/>
      <c r="AL4" s="364"/>
      <c r="AM4" s="364"/>
    </row>
    <row r="5" ht="12.75"/>
    <row r="6" spans="2:42" s="1" customFormat="1" ht="20.25" customHeight="1">
      <c r="B6" s="378" t="s">
        <v>208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</row>
    <row r="7" spans="2:42" s="1" customFormat="1" ht="20.25" customHeight="1">
      <c r="B7" s="31"/>
      <c r="C7" s="31"/>
      <c r="D7" s="236"/>
      <c r="E7" s="236"/>
      <c r="F7" s="236"/>
      <c r="G7" s="236"/>
      <c r="H7" s="236"/>
      <c r="I7" s="236"/>
      <c r="J7" s="349" t="s">
        <v>212</v>
      </c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</row>
    <row r="9" spans="2:42" s="2" customFormat="1" ht="15" customHeight="1">
      <c r="B9" s="2" t="s">
        <v>20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</row>
    <row r="10" spans="2:42" s="2" customFormat="1" ht="15" customHeight="1">
      <c r="B10" s="2" t="s">
        <v>19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</row>
    <row r="11" spans="2:42" s="2" customFormat="1" ht="15" customHeight="1">
      <c r="B11" s="2" t="s">
        <v>154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</row>
    <row r="12" spans="2:42" s="2" customFormat="1" ht="15" customHeight="1">
      <c r="B12" s="2" t="s">
        <v>21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</row>
    <row r="13" spans="2:3" ht="15" customHeight="1">
      <c r="B13" s="2" t="s">
        <v>44</v>
      </c>
      <c r="C13" s="2"/>
    </row>
    <row r="15" ht="13.5" thickBot="1"/>
    <row r="16" spans="1:43" ht="17.25" customHeight="1" thickBot="1">
      <c r="A16" s="15"/>
      <c r="B16" s="379" t="s">
        <v>22</v>
      </c>
      <c r="C16" s="381" t="s">
        <v>40</v>
      </c>
      <c r="D16" s="395" t="s">
        <v>3</v>
      </c>
      <c r="E16" s="397" t="s">
        <v>180</v>
      </c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9"/>
      <c r="W16" s="397" t="s">
        <v>181</v>
      </c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9"/>
      <c r="AO16" s="400" t="s">
        <v>5</v>
      </c>
      <c r="AP16" s="391" t="s">
        <v>6</v>
      </c>
      <c r="AQ16" s="15"/>
    </row>
    <row r="17" spans="1:43" ht="243" customHeight="1" thickBot="1">
      <c r="A17" s="15"/>
      <c r="B17" s="380"/>
      <c r="C17" s="382"/>
      <c r="D17" s="396"/>
      <c r="E17" s="239" t="s">
        <v>7</v>
      </c>
      <c r="F17" s="240" t="s">
        <v>8</v>
      </c>
      <c r="G17" s="123" t="s">
        <v>37</v>
      </c>
      <c r="H17" s="123" t="s">
        <v>9</v>
      </c>
      <c r="I17" s="123" t="s">
        <v>10</v>
      </c>
      <c r="J17" s="123" t="s">
        <v>11</v>
      </c>
      <c r="K17" s="123" t="s">
        <v>12</v>
      </c>
      <c r="L17" s="123" t="s">
        <v>13</v>
      </c>
      <c r="M17" s="123" t="s">
        <v>14</v>
      </c>
      <c r="N17" s="123" t="s">
        <v>15</v>
      </c>
      <c r="O17" s="123" t="s">
        <v>43</v>
      </c>
      <c r="P17" s="123" t="s">
        <v>18</v>
      </c>
      <c r="Q17" s="123" t="s">
        <v>16</v>
      </c>
      <c r="R17" s="123" t="s">
        <v>0</v>
      </c>
      <c r="S17" s="123" t="s">
        <v>17</v>
      </c>
      <c r="T17" s="123" t="s">
        <v>4</v>
      </c>
      <c r="U17" s="123" t="s">
        <v>1</v>
      </c>
      <c r="V17" s="241" t="s">
        <v>2</v>
      </c>
      <c r="W17" s="240" t="s">
        <v>7</v>
      </c>
      <c r="X17" s="240" t="s">
        <v>8</v>
      </c>
      <c r="Y17" s="240" t="s">
        <v>146</v>
      </c>
      <c r="Z17" s="240" t="s">
        <v>9</v>
      </c>
      <c r="AA17" s="240" t="s">
        <v>10</v>
      </c>
      <c r="AB17" s="240" t="s">
        <v>11</v>
      </c>
      <c r="AC17" s="240" t="s">
        <v>12</v>
      </c>
      <c r="AD17" s="240" t="s">
        <v>13</v>
      </c>
      <c r="AE17" s="123" t="s">
        <v>14</v>
      </c>
      <c r="AF17" s="123" t="s">
        <v>15</v>
      </c>
      <c r="AG17" s="123" t="s">
        <v>43</v>
      </c>
      <c r="AH17" s="123" t="s">
        <v>18</v>
      </c>
      <c r="AI17" s="123" t="s">
        <v>16</v>
      </c>
      <c r="AJ17" s="123" t="s">
        <v>0</v>
      </c>
      <c r="AK17" s="123" t="s">
        <v>17</v>
      </c>
      <c r="AL17" s="123" t="s">
        <v>4</v>
      </c>
      <c r="AM17" s="123" t="s">
        <v>1</v>
      </c>
      <c r="AN17" s="241" t="s">
        <v>2</v>
      </c>
      <c r="AO17" s="401"/>
      <c r="AP17" s="392"/>
      <c r="AQ17" s="15"/>
    </row>
    <row r="18" spans="1:43" ht="15" customHeight="1" thickBot="1">
      <c r="A18" s="27"/>
      <c r="B18" s="369" t="s">
        <v>71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0"/>
      <c r="T18" s="370"/>
      <c r="U18" s="370"/>
      <c r="V18" s="370"/>
      <c r="W18" s="370"/>
      <c r="X18" s="370"/>
      <c r="Y18" s="370"/>
      <c r="Z18" s="370"/>
      <c r="AA18" s="370"/>
      <c r="AB18" s="370"/>
      <c r="AC18" s="370"/>
      <c r="AD18" s="370"/>
      <c r="AE18" s="370"/>
      <c r="AF18" s="370"/>
      <c r="AG18" s="370"/>
      <c r="AH18" s="370"/>
      <c r="AI18" s="370"/>
      <c r="AJ18" s="370"/>
      <c r="AK18" s="370"/>
      <c r="AL18" s="370"/>
      <c r="AM18" s="370"/>
      <c r="AN18" s="370"/>
      <c r="AO18" s="370"/>
      <c r="AP18" s="371"/>
      <c r="AQ18" s="15"/>
    </row>
    <row r="19" spans="1:43" ht="15" customHeight="1">
      <c r="A19" s="27"/>
      <c r="B19" s="19">
        <v>1</v>
      </c>
      <c r="C19" s="24" t="s">
        <v>42</v>
      </c>
      <c r="D19" s="291" t="s">
        <v>123</v>
      </c>
      <c r="E19" s="289"/>
      <c r="F19" s="260">
        <v>10</v>
      </c>
      <c r="G19" s="260"/>
      <c r="H19" s="157"/>
      <c r="I19" s="157"/>
      <c r="J19" s="157"/>
      <c r="K19" s="157"/>
      <c r="L19" s="157"/>
      <c r="M19" s="157"/>
      <c r="N19" s="157"/>
      <c r="O19" s="157"/>
      <c r="P19" s="260"/>
      <c r="Q19" s="157"/>
      <c r="R19" s="260">
        <v>140</v>
      </c>
      <c r="S19" s="158">
        <f>SUM(E19:P19)</f>
        <v>10</v>
      </c>
      <c r="T19" s="158">
        <f>SUM(E19:R19)</f>
        <v>150</v>
      </c>
      <c r="U19" s="261" t="s">
        <v>27</v>
      </c>
      <c r="V19" s="283">
        <f>IF(T19=0,0,IF(T19&lt;25,0.5,TRUNC(T19/25)))</f>
        <v>6</v>
      </c>
      <c r="W19" s="290"/>
      <c r="X19" s="248"/>
      <c r="Y19" s="244"/>
      <c r="Z19" s="248"/>
      <c r="AA19" s="248"/>
      <c r="AB19" s="248"/>
      <c r="AC19" s="248"/>
      <c r="AD19" s="248"/>
      <c r="AE19" s="249"/>
      <c r="AF19" s="249"/>
      <c r="AG19" s="249"/>
      <c r="AH19" s="249"/>
      <c r="AI19" s="249"/>
      <c r="AJ19" s="244"/>
      <c r="AK19" s="158"/>
      <c r="AL19" s="158"/>
      <c r="AM19" s="250"/>
      <c r="AN19" s="251"/>
      <c r="AO19" s="252">
        <f>T19+AL19</f>
        <v>150</v>
      </c>
      <c r="AP19" s="253">
        <f>V19+AN19</f>
        <v>6</v>
      </c>
      <c r="AQ19" s="15"/>
    </row>
    <row r="20" spans="1:43" ht="15" customHeight="1">
      <c r="A20" s="27"/>
      <c r="B20" s="64">
        <v>2</v>
      </c>
      <c r="C20" s="24" t="s">
        <v>42</v>
      </c>
      <c r="D20" s="291" t="s">
        <v>141</v>
      </c>
      <c r="E20" s="289"/>
      <c r="F20" s="260"/>
      <c r="G20" s="260"/>
      <c r="H20" s="157"/>
      <c r="I20" s="157"/>
      <c r="J20" s="157"/>
      <c r="K20" s="157"/>
      <c r="L20" s="157"/>
      <c r="M20" s="157"/>
      <c r="N20" s="157"/>
      <c r="O20" s="157"/>
      <c r="P20" s="260"/>
      <c r="Q20" s="157"/>
      <c r="R20" s="260"/>
      <c r="S20" s="158"/>
      <c r="T20" s="158"/>
      <c r="U20" s="261"/>
      <c r="V20" s="283"/>
      <c r="W20" s="289"/>
      <c r="X20" s="260">
        <v>10</v>
      </c>
      <c r="Y20" s="260"/>
      <c r="Z20" s="157"/>
      <c r="AA20" s="157"/>
      <c r="AB20" s="157"/>
      <c r="AC20" s="157"/>
      <c r="AD20" s="157"/>
      <c r="AE20" s="157"/>
      <c r="AF20" s="157"/>
      <c r="AG20" s="157"/>
      <c r="AH20" s="260"/>
      <c r="AI20" s="157"/>
      <c r="AJ20" s="260">
        <v>140</v>
      </c>
      <c r="AK20" s="158">
        <f>SUM(W20:AH20)</f>
        <v>10</v>
      </c>
      <c r="AL20" s="158">
        <f>SUM(W20:AJ20)</f>
        <v>150</v>
      </c>
      <c r="AM20" s="261" t="s">
        <v>27</v>
      </c>
      <c r="AN20" s="283">
        <f>IF(AL20=0,0,IF(AL20&lt;25,0.5,TRUNC(AL20/25)))</f>
        <v>6</v>
      </c>
      <c r="AO20" s="271">
        <f>T20+AL20</f>
        <v>150</v>
      </c>
      <c r="AP20" s="253">
        <f>V20+AN20</f>
        <v>6</v>
      </c>
      <c r="AQ20" s="15"/>
    </row>
    <row r="21" spans="1:43" ht="15" customHeight="1" thickBot="1">
      <c r="A21" s="27"/>
      <c r="B21" s="56">
        <v>3</v>
      </c>
      <c r="C21" s="65" t="s">
        <v>42</v>
      </c>
      <c r="D21" s="322" t="s">
        <v>59</v>
      </c>
      <c r="E21" s="289"/>
      <c r="F21" s="260"/>
      <c r="G21" s="260"/>
      <c r="H21" s="157"/>
      <c r="I21" s="157"/>
      <c r="J21" s="157"/>
      <c r="K21" s="157"/>
      <c r="L21" s="157"/>
      <c r="M21" s="157"/>
      <c r="N21" s="157"/>
      <c r="O21" s="157"/>
      <c r="P21" s="260"/>
      <c r="Q21" s="157"/>
      <c r="R21" s="260">
        <v>100</v>
      </c>
      <c r="S21" s="158">
        <f>SUM(E21:P21)</f>
        <v>0</v>
      </c>
      <c r="T21" s="158">
        <f>SUM(E21:R21)</f>
        <v>100</v>
      </c>
      <c r="U21" s="261" t="s">
        <v>27</v>
      </c>
      <c r="V21" s="283">
        <f>IF(T21=0,0,IF(T21&lt;25,0.5,TRUNC(T21/25)))</f>
        <v>4</v>
      </c>
      <c r="W21" s="307"/>
      <c r="X21" s="323"/>
      <c r="Y21" s="308"/>
      <c r="Z21" s="323"/>
      <c r="AA21" s="323"/>
      <c r="AB21" s="323"/>
      <c r="AC21" s="323"/>
      <c r="AD21" s="323"/>
      <c r="AE21" s="309"/>
      <c r="AF21" s="309"/>
      <c r="AG21" s="309"/>
      <c r="AH21" s="309"/>
      <c r="AI21" s="309"/>
      <c r="AJ21" s="308"/>
      <c r="AK21" s="310"/>
      <c r="AL21" s="311"/>
      <c r="AM21" s="235"/>
      <c r="AN21" s="324"/>
      <c r="AO21" s="263">
        <f>T21+AL21</f>
        <v>100</v>
      </c>
      <c r="AP21" s="264">
        <f>V21+AN21</f>
        <v>4</v>
      </c>
      <c r="AQ21" s="15"/>
    </row>
    <row r="22" spans="1:43" ht="15" customHeight="1" thickBot="1">
      <c r="A22" s="27"/>
      <c r="B22" s="365" t="s">
        <v>50</v>
      </c>
      <c r="C22" s="366"/>
      <c r="D22" s="372"/>
      <c r="E22" s="265">
        <f>SUM(E19:E21)</f>
        <v>0</v>
      </c>
      <c r="F22" s="265">
        <f aca="true" t="shared" si="0" ref="F22:AP22">SUM(F19:F21)</f>
        <v>10</v>
      </c>
      <c r="G22" s="265">
        <f t="shared" si="0"/>
        <v>0</v>
      </c>
      <c r="H22" s="265">
        <f t="shared" si="0"/>
        <v>0</v>
      </c>
      <c r="I22" s="265">
        <f t="shared" si="0"/>
        <v>0</v>
      </c>
      <c r="J22" s="265">
        <f t="shared" si="0"/>
        <v>0</v>
      </c>
      <c r="K22" s="265">
        <f t="shared" si="0"/>
        <v>0</v>
      </c>
      <c r="L22" s="265">
        <f t="shared" si="0"/>
        <v>0</v>
      </c>
      <c r="M22" s="265">
        <f t="shared" si="0"/>
        <v>0</v>
      </c>
      <c r="N22" s="265">
        <f t="shared" si="0"/>
        <v>0</v>
      </c>
      <c r="O22" s="265">
        <f t="shared" si="0"/>
        <v>0</v>
      </c>
      <c r="P22" s="265">
        <f t="shared" si="0"/>
        <v>0</v>
      </c>
      <c r="Q22" s="265">
        <f t="shared" si="0"/>
        <v>0</v>
      </c>
      <c r="R22" s="265">
        <f t="shared" si="0"/>
        <v>240</v>
      </c>
      <c r="S22" s="265">
        <f t="shared" si="0"/>
        <v>10</v>
      </c>
      <c r="T22" s="265">
        <f t="shared" si="0"/>
        <v>250</v>
      </c>
      <c r="U22" s="265"/>
      <c r="V22" s="266">
        <f t="shared" si="0"/>
        <v>10</v>
      </c>
      <c r="W22" s="265">
        <f t="shared" si="0"/>
        <v>0</v>
      </c>
      <c r="X22" s="265">
        <f t="shared" si="0"/>
        <v>10</v>
      </c>
      <c r="Y22" s="265">
        <f t="shared" si="0"/>
        <v>0</v>
      </c>
      <c r="Z22" s="265">
        <f t="shared" si="0"/>
        <v>0</v>
      </c>
      <c r="AA22" s="265">
        <f t="shared" si="0"/>
        <v>0</v>
      </c>
      <c r="AB22" s="265">
        <f t="shared" si="0"/>
        <v>0</v>
      </c>
      <c r="AC22" s="265">
        <f t="shared" si="0"/>
        <v>0</v>
      </c>
      <c r="AD22" s="265">
        <f t="shared" si="0"/>
        <v>0</v>
      </c>
      <c r="AE22" s="265">
        <f t="shared" si="0"/>
        <v>0</v>
      </c>
      <c r="AF22" s="265">
        <f t="shared" si="0"/>
        <v>0</v>
      </c>
      <c r="AG22" s="265">
        <f t="shared" si="0"/>
        <v>0</v>
      </c>
      <c r="AH22" s="265">
        <f t="shared" si="0"/>
        <v>0</v>
      </c>
      <c r="AI22" s="265">
        <f t="shared" si="0"/>
        <v>0</v>
      </c>
      <c r="AJ22" s="265">
        <f t="shared" si="0"/>
        <v>140</v>
      </c>
      <c r="AK22" s="265">
        <f t="shared" si="0"/>
        <v>10</v>
      </c>
      <c r="AL22" s="265">
        <f t="shared" si="0"/>
        <v>150</v>
      </c>
      <c r="AM22" s="265"/>
      <c r="AN22" s="266">
        <f t="shared" si="0"/>
        <v>6</v>
      </c>
      <c r="AO22" s="265">
        <f t="shared" si="0"/>
        <v>400</v>
      </c>
      <c r="AP22" s="266">
        <f t="shared" si="0"/>
        <v>16</v>
      </c>
      <c r="AQ22" s="15"/>
    </row>
    <row r="23" spans="1:43" ht="15" customHeight="1" thickBot="1">
      <c r="A23" s="27"/>
      <c r="B23" s="375" t="s">
        <v>119</v>
      </c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7"/>
      <c r="AQ23" s="15"/>
    </row>
    <row r="24" spans="1:43" ht="15" customHeight="1" thickBot="1">
      <c r="A24" s="27"/>
      <c r="B24" s="64">
        <v>4</v>
      </c>
      <c r="C24" s="68" t="s">
        <v>42</v>
      </c>
      <c r="D24" s="163" t="s">
        <v>130</v>
      </c>
      <c r="E24" s="325"/>
      <c r="F24" s="326"/>
      <c r="G24" s="326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6"/>
      <c r="S24" s="310"/>
      <c r="T24" s="310"/>
      <c r="U24" s="328"/>
      <c r="V24" s="312"/>
      <c r="W24" s="289"/>
      <c r="X24" s="292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>
        <v>510</v>
      </c>
      <c r="AJ24" s="157"/>
      <c r="AK24" s="158">
        <f>SUM(W24:AH24)</f>
        <v>0</v>
      </c>
      <c r="AL24" s="158">
        <f>SUM(W24:AJ24)</f>
        <v>510</v>
      </c>
      <c r="AM24" s="261" t="s">
        <v>97</v>
      </c>
      <c r="AN24" s="283">
        <f>IF(AL24=0,0,IF(AL24&lt;25,0.5,TRUNC(AL24/25)))+IF(AM24="E",1,0)</f>
        <v>20</v>
      </c>
      <c r="AO24" s="329">
        <f>AL24</f>
        <v>510</v>
      </c>
      <c r="AP24" s="330">
        <f>AN24</f>
        <v>20</v>
      </c>
      <c r="AQ24" s="15"/>
    </row>
    <row r="25" spans="1:43" ht="15" customHeight="1" thickBot="1">
      <c r="A25" s="27"/>
      <c r="B25" s="365" t="s">
        <v>50</v>
      </c>
      <c r="C25" s="366"/>
      <c r="D25" s="372"/>
      <c r="E25" s="265">
        <f>SUM(E24:E24)</f>
        <v>0</v>
      </c>
      <c r="F25" s="265">
        <f aca="true" t="shared" si="1" ref="F25:AP25">SUM(F24:F24)</f>
        <v>0</v>
      </c>
      <c r="G25" s="265">
        <f t="shared" si="1"/>
        <v>0</v>
      </c>
      <c r="H25" s="265">
        <f t="shared" si="1"/>
        <v>0</v>
      </c>
      <c r="I25" s="265">
        <f t="shared" si="1"/>
        <v>0</v>
      </c>
      <c r="J25" s="265">
        <f t="shared" si="1"/>
        <v>0</v>
      </c>
      <c r="K25" s="265">
        <f t="shared" si="1"/>
        <v>0</v>
      </c>
      <c r="L25" s="265">
        <f t="shared" si="1"/>
        <v>0</v>
      </c>
      <c r="M25" s="265">
        <f t="shared" si="1"/>
        <v>0</v>
      </c>
      <c r="N25" s="265">
        <f t="shared" si="1"/>
        <v>0</v>
      </c>
      <c r="O25" s="265">
        <f t="shared" si="1"/>
        <v>0</v>
      </c>
      <c r="P25" s="265">
        <f t="shared" si="1"/>
        <v>0</v>
      </c>
      <c r="Q25" s="265">
        <f t="shared" si="1"/>
        <v>0</v>
      </c>
      <c r="R25" s="265">
        <f t="shared" si="1"/>
        <v>0</v>
      </c>
      <c r="S25" s="265">
        <f t="shared" si="1"/>
        <v>0</v>
      </c>
      <c r="T25" s="265">
        <f t="shared" si="1"/>
        <v>0</v>
      </c>
      <c r="U25" s="265"/>
      <c r="V25" s="266">
        <f t="shared" si="1"/>
        <v>0</v>
      </c>
      <c r="W25" s="265">
        <f t="shared" si="1"/>
        <v>0</v>
      </c>
      <c r="X25" s="265">
        <f t="shared" si="1"/>
        <v>0</v>
      </c>
      <c r="Y25" s="265">
        <f t="shared" si="1"/>
        <v>0</v>
      </c>
      <c r="Z25" s="265">
        <f t="shared" si="1"/>
        <v>0</v>
      </c>
      <c r="AA25" s="265">
        <f t="shared" si="1"/>
        <v>0</v>
      </c>
      <c r="AB25" s="265">
        <f t="shared" si="1"/>
        <v>0</v>
      </c>
      <c r="AC25" s="265">
        <f t="shared" si="1"/>
        <v>0</v>
      </c>
      <c r="AD25" s="265">
        <f t="shared" si="1"/>
        <v>0</v>
      </c>
      <c r="AE25" s="265">
        <f t="shared" si="1"/>
        <v>0</v>
      </c>
      <c r="AF25" s="265">
        <f t="shared" si="1"/>
        <v>0</v>
      </c>
      <c r="AG25" s="265">
        <f t="shared" si="1"/>
        <v>0</v>
      </c>
      <c r="AH25" s="265">
        <f t="shared" si="1"/>
        <v>0</v>
      </c>
      <c r="AI25" s="265">
        <f t="shared" si="1"/>
        <v>510</v>
      </c>
      <c r="AJ25" s="265">
        <f t="shared" si="1"/>
        <v>0</v>
      </c>
      <c r="AK25" s="265">
        <f t="shared" si="1"/>
        <v>0</v>
      </c>
      <c r="AL25" s="265">
        <f t="shared" si="1"/>
        <v>510</v>
      </c>
      <c r="AM25" s="265"/>
      <c r="AN25" s="266">
        <f t="shared" si="1"/>
        <v>20</v>
      </c>
      <c r="AO25" s="265">
        <f t="shared" si="1"/>
        <v>510</v>
      </c>
      <c r="AP25" s="266">
        <f t="shared" si="1"/>
        <v>20</v>
      </c>
      <c r="AQ25" s="15"/>
    </row>
    <row r="26" spans="1:43" ht="15" customHeight="1" thickBot="1">
      <c r="A26" s="27"/>
      <c r="B26" s="375" t="s">
        <v>94</v>
      </c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376"/>
      <c r="AJ26" s="376"/>
      <c r="AK26" s="376"/>
      <c r="AL26" s="376"/>
      <c r="AM26" s="376"/>
      <c r="AN26" s="376"/>
      <c r="AO26" s="376"/>
      <c r="AP26" s="377"/>
      <c r="AQ26" s="15"/>
    </row>
    <row r="27" spans="1:43" s="16" customFormat="1" ht="15" customHeight="1">
      <c r="A27" s="27"/>
      <c r="B27" s="11">
        <v>5</v>
      </c>
      <c r="C27" s="23" t="s">
        <v>42</v>
      </c>
      <c r="D27" s="128" t="s">
        <v>138</v>
      </c>
      <c r="E27" s="281">
        <v>15</v>
      </c>
      <c r="F27" s="158"/>
      <c r="G27" s="158">
        <v>15</v>
      </c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268">
        <v>20</v>
      </c>
      <c r="S27" s="158">
        <f>SUM(E27:P27)</f>
        <v>30</v>
      </c>
      <c r="T27" s="158">
        <f>SUM(E27:R27)</f>
        <v>50</v>
      </c>
      <c r="U27" s="282" t="s">
        <v>27</v>
      </c>
      <c r="V27" s="317">
        <f>IF(T27=0,0,IF(T27&lt;25,0.5,TRUNC(T27/25)))</f>
        <v>2</v>
      </c>
      <c r="W27" s="272"/>
      <c r="X27" s="275"/>
      <c r="Y27" s="260"/>
      <c r="Z27" s="275"/>
      <c r="AA27" s="275"/>
      <c r="AB27" s="275"/>
      <c r="AC27" s="275"/>
      <c r="AD27" s="275"/>
      <c r="AE27" s="273"/>
      <c r="AF27" s="273"/>
      <c r="AG27" s="273"/>
      <c r="AH27" s="273"/>
      <c r="AI27" s="273"/>
      <c r="AJ27" s="260"/>
      <c r="AK27" s="158"/>
      <c r="AL27" s="157"/>
      <c r="AM27" s="161"/>
      <c r="AN27" s="276"/>
      <c r="AO27" s="271">
        <f>T27+AL27</f>
        <v>50</v>
      </c>
      <c r="AP27" s="253">
        <f>V27+AN27</f>
        <v>2</v>
      </c>
      <c r="AQ27" s="15"/>
    </row>
    <row r="28" spans="1:43" s="16" customFormat="1" ht="15" customHeight="1">
      <c r="A28" s="27"/>
      <c r="B28" s="11">
        <v>6</v>
      </c>
      <c r="C28" s="23" t="s">
        <v>42</v>
      </c>
      <c r="D28" s="128" t="s">
        <v>139</v>
      </c>
      <c r="E28" s="281">
        <v>15</v>
      </c>
      <c r="F28" s="158"/>
      <c r="G28" s="158">
        <v>15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268">
        <v>20</v>
      </c>
      <c r="S28" s="158">
        <f>SUM(E28:P28)</f>
        <v>30</v>
      </c>
      <c r="T28" s="158">
        <f>SUM(E28:R28)</f>
        <v>50</v>
      </c>
      <c r="U28" s="282" t="s">
        <v>27</v>
      </c>
      <c r="V28" s="317">
        <f>IF(T28=0,0,IF(T28&lt;25,0.5,TRUNC(T28/25)))</f>
        <v>2</v>
      </c>
      <c r="W28" s="272"/>
      <c r="X28" s="275"/>
      <c r="Y28" s="260"/>
      <c r="Z28" s="275"/>
      <c r="AA28" s="275"/>
      <c r="AB28" s="275"/>
      <c r="AC28" s="275"/>
      <c r="AD28" s="275"/>
      <c r="AE28" s="273"/>
      <c r="AF28" s="273"/>
      <c r="AG28" s="273"/>
      <c r="AH28" s="273"/>
      <c r="AI28" s="273"/>
      <c r="AJ28" s="260"/>
      <c r="AK28" s="158"/>
      <c r="AL28" s="157"/>
      <c r="AM28" s="161"/>
      <c r="AN28" s="276"/>
      <c r="AO28" s="271">
        <f>T28+AL28</f>
        <v>50</v>
      </c>
      <c r="AP28" s="253">
        <f>V28+AN28</f>
        <v>2</v>
      </c>
      <c r="AQ28" s="15"/>
    </row>
    <row r="29" spans="1:43" s="16" customFormat="1" ht="15" customHeight="1">
      <c r="A29" s="27"/>
      <c r="B29" s="11">
        <v>7</v>
      </c>
      <c r="C29" s="23" t="s">
        <v>42</v>
      </c>
      <c r="D29" s="128" t="s">
        <v>140</v>
      </c>
      <c r="E29" s="281">
        <v>15</v>
      </c>
      <c r="F29" s="158"/>
      <c r="G29" s="158">
        <v>15</v>
      </c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268">
        <v>20</v>
      </c>
      <c r="S29" s="158">
        <f>SUM(E29:P29)</f>
        <v>30</v>
      </c>
      <c r="T29" s="158">
        <f>SUM(E29:R29)</f>
        <v>50</v>
      </c>
      <c r="U29" s="282" t="s">
        <v>27</v>
      </c>
      <c r="V29" s="317">
        <f>IF(T29=0,0,IF(T29&lt;25,0.5,TRUNC(T29/25)))</f>
        <v>2</v>
      </c>
      <c r="W29" s="272"/>
      <c r="X29" s="275"/>
      <c r="Y29" s="260"/>
      <c r="Z29" s="275"/>
      <c r="AA29" s="275"/>
      <c r="AB29" s="275"/>
      <c r="AC29" s="275"/>
      <c r="AD29" s="275"/>
      <c r="AE29" s="273"/>
      <c r="AF29" s="273"/>
      <c r="AG29" s="273"/>
      <c r="AH29" s="273"/>
      <c r="AI29" s="273"/>
      <c r="AJ29" s="260"/>
      <c r="AK29" s="158"/>
      <c r="AL29" s="157"/>
      <c r="AM29" s="161"/>
      <c r="AN29" s="276"/>
      <c r="AO29" s="271">
        <f>T29+AL29</f>
        <v>50</v>
      </c>
      <c r="AP29" s="253">
        <f>V29+AN29</f>
        <v>2</v>
      </c>
      <c r="AQ29" s="15"/>
    </row>
    <row r="30" spans="1:43" s="16" customFormat="1" ht="15" customHeight="1">
      <c r="A30" s="27"/>
      <c r="B30" s="11">
        <v>8</v>
      </c>
      <c r="C30" s="23" t="s">
        <v>42</v>
      </c>
      <c r="D30" s="128" t="s">
        <v>189</v>
      </c>
      <c r="E30" s="281">
        <v>15</v>
      </c>
      <c r="F30" s="158"/>
      <c r="G30" s="158">
        <v>15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268">
        <v>20</v>
      </c>
      <c r="S30" s="158">
        <f>SUM(E30:P30)</f>
        <v>30</v>
      </c>
      <c r="T30" s="158">
        <f>SUM(E30:R30)</f>
        <v>50</v>
      </c>
      <c r="U30" s="282" t="s">
        <v>27</v>
      </c>
      <c r="V30" s="317">
        <f>IF(T30=0,0,IF(T30&lt;25,0.5,TRUNC(T30/25)))</f>
        <v>2</v>
      </c>
      <c r="W30" s="272"/>
      <c r="X30" s="275"/>
      <c r="Y30" s="260"/>
      <c r="Z30" s="275"/>
      <c r="AA30" s="275"/>
      <c r="AB30" s="275"/>
      <c r="AC30" s="275"/>
      <c r="AD30" s="275"/>
      <c r="AE30" s="273"/>
      <c r="AF30" s="273"/>
      <c r="AG30" s="273"/>
      <c r="AH30" s="273"/>
      <c r="AI30" s="273"/>
      <c r="AJ30" s="260"/>
      <c r="AK30" s="158"/>
      <c r="AL30" s="157"/>
      <c r="AM30" s="161"/>
      <c r="AN30" s="276"/>
      <c r="AO30" s="271">
        <f>T30+AL30</f>
        <v>50</v>
      </c>
      <c r="AP30" s="253">
        <f>V30+AN30</f>
        <v>2</v>
      </c>
      <c r="AQ30" s="15"/>
    </row>
    <row r="31" spans="1:43" s="16" customFormat="1" ht="15" customHeight="1" thickBot="1">
      <c r="A31" s="27"/>
      <c r="B31" s="11">
        <v>9</v>
      </c>
      <c r="C31" s="23" t="s">
        <v>42</v>
      </c>
      <c r="D31" s="128" t="s">
        <v>190</v>
      </c>
      <c r="E31" s="281">
        <v>15</v>
      </c>
      <c r="F31" s="158"/>
      <c r="G31" s="158">
        <v>15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268">
        <v>20</v>
      </c>
      <c r="S31" s="158">
        <f>SUM(E31:P31)</f>
        <v>30</v>
      </c>
      <c r="T31" s="158">
        <f>SUM(E31:R31)</f>
        <v>50</v>
      </c>
      <c r="U31" s="282" t="s">
        <v>27</v>
      </c>
      <c r="V31" s="317">
        <f>IF(T31=0,0,IF(T31&lt;25,0.5,TRUNC(T31/25)))</f>
        <v>2</v>
      </c>
      <c r="W31" s="272"/>
      <c r="X31" s="275"/>
      <c r="Y31" s="260"/>
      <c r="Z31" s="275"/>
      <c r="AA31" s="275"/>
      <c r="AB31" s="275"/>
      <c r="AC31" s="275"/>
      <c r="AD31" s="275"/>
      <c r="AE31" s="273"/>
      <c r="AF31" s="273"/>
      <c r="AG31" s="273"/>
      <c r="AH31" s="273"/>
      <c r="AI31" s="273"/>
      <c r="AJ31" s="260"/>
      <c r="AK31" s="158"/>
      <c r="AL31" s="157"/>
      <c r="AM31" s="161"/>
      <c r="AN31" s="276"/>
      <c r="AO31" s="271">
        <f>T31+AL31</f>
        <v>50</v>
      </c>
      <c r="AP31" s="253">
        <f>V31+AN31</f>
        <v>2</v>
      </c>
      <c r="AQ31" s="15"/>
    </row>
    <row r="32" spans="1:43" s="16" customFormat="1" ht="15" customHeight="1" thickBot="1">
      <c r="A32" s="27"/>
      <c r="B32" s="365" t="s">
        <v>50</v>
      </c>
      <c r="C32" s="366"/>
      <c r="D32" s="366"/>
      <c r="E32" s="265">
        <f aca="true" t="shared" si="2" ref="E32:T32">SUM(E27:E31)</f>
        <v>75</v>
      </c>
      <c r="F32" s="265">
        <f t="shared" si="2"/>
        <v>0</v>
      </c>
      <c r="G32" s="265">
        <f t="shared" si="2"/>
        <v>75</v>
      </c>
      <c r="H32" s="265">
        <f t="shared" si="2"/>
        <v>0</v>
      </c>
      <c r="I32" s="265">
        <f t="shared" si="2"/>
        <v>0</v>
      </c>
      <c r="J32" s="265">
        <f t="shared" si="2"/>
        <v>0</v>
      </c>
      <c r="K32" s="265">
        <f t="shared" si="2"/>
        <v>0</v>
      </c>
      <c r="L32" s="265">
        <f t="shared" si="2"/>
        <v>0</v>
      </c>
      <c r="M32" s="265">
        <f t="shared" si="2"/>
        <v>0</v>
      </c>
      <c r="N32" s="265">
        <f t="shared" si="2"/>
        <v>0</v>
      </c>
      <c r="O32" s="265">
        <f t="shared" si="2"/>
        <v>0</v>
      </c>
      <c r="P32" s="265">
        <f t="shared" si="2"/>
        <v>0</v>
      </c>
      <c r="Q32" s="265">
        <f t="shared" si="2"/>
        <v>0</v>
      </c>
      <c r="R32" s="265">
        <f t="shared" si="2"/>
        <v>100</v>
      </c>
      <c r="S32" s="265">
        <f t="shared" si="2"/>
        <v>150</v>
      </c>
      <c r="T32" s="265">
        <f t="shared" si="2"/>
        <v>250</v>
      </c>
      <c r="U32" s="265"/>
      <c r="V32" s="266">
        <f aca="true" t="shared" si="3" ref="V32:AL32">SUM(V27:V31)</f>
        <v>10</v>
      </c>
      <c r="W32" s="265">
        <f t="shared" si="3"/>
        <v>0</v>
      </c>
      <c r="X32" s="265">
        <f t="shared" si="3"/>
        <v>0</v>
      </c>
      <c r="Y32" s="265">
        <f t="shared" si="3"/>
        <v>0</v>
      </c>
      <c r="Z32" s="265">
        <f t="shared" si="3"/>
        <v>0</v>
      </c>
      <c r="AA32" s="265">
        <f t="shared" si="3"/>
        <v>0</v>
      </c>
      <c r="AB32" s="265">
        <f t="shared" si="3"/>
        <v>0</v>
      </c>
      <c r="AC32" s="265">
        <f t="shared" si="3"/>
        <v>0</v>
      </c>
      <c r="AD32" s="265">
        <f t="shared" si="3"/>
        <v>0</v>
      </c>
      <c r="AE32" s="265">
        <f t="shared" si="3"/>
        <v>0</v>
      </c>
      <c r="AF32" s="265">
        <f t="shared" si="3"/>
        <v>0</v>
      </c>
      <c r="AG32" s="265">
        <f t="shared" si="3"/>
        <v>0</v>
      </c>
      <c r="AH32" s="265">
        <f t="shared" si="3"/>
        <v>0</v>
      </c>
      <c r="AI32" s="265">
        <f t="shared" si="3"/>
        <v>0</v>
      </c>
      <c r="AJ32" s="265">
        <f t="shared" si="3"/>
        <v>0</v>
      </c>
      <c r="AK32" s="265">
        <f t="shared" si="3"/>
        <v>0</v>
      </c>
      <c r="AL32" s="265">
        <f t="shared" si="3"/>
        <v>0</v>
      </c>
      <c r="AM32" s="265"/>
      <c r="AN32" s="266">
        <f>SUM(AN27:AN31)</f>
        <v>0</v>
      </c>
      <c r="AO32" s="265">
        <f>SUM(AO27:AO31)</f>
        <v>250</v>
      </c>
      <c r="AP32" s="266">
        <f>SUM(AP27:AP31)</f>
        <v>10</v>
      </c>
      <c r="AQ32" s="15"/>
    </row>
    <row r="33" spans="1:43" ht="15" customHeight="1" thickBot="1">
      <c r="A33" s="27"/>
      <c r="B33" s="365" t="s">
        <v>50</v>
      </c>
      <c r="C33" s="366"/>
      <c r="D33" s="372"/>
      <c r="E33" s="265">
        <f aca="true" t="shared" si="4" ref="E33:T33">E22+E25+E32</f>
        <v>75</v>
      </c>
      <c r="F33" s="265">
        <f t="shared" si="4"/>
        <v>10</v>
      </c>
      <c r="G33" s="265">
        <f t="shared" si="4"/>
        <v>75</v>
      </c>
      <c r="H33" s="265">
        <f t="shared" si="4"/>
        <v>0</v>
      </c>
      <c r="I33" s="265">
        <f t="shared" si="4"/>
        <v>0</v>
      </c>
      <c r="J33" s="265">
        <f t="shared" si="4"/>
        <v>0</v>
      </c>
      <c r="K33" s="265">
        <f t="shared" si="4"/>
        <v>0</v>
      </c>
      <c r="L33" s="265">
        <f t="shared" si="4"/>
        <v>0</v>
      </c>
      <c r="M33" s="265">
        <f t="shared" si="4"/>
        <v>0</v>
      </c>
      <c r="N33" s="265">
        <f t="shared" si="4"/>
        <v>0</v>
      </c>
      <c r="O33" s="265">
        <f t="shared" si="4"/>
        <v>0</v>
      </c>
      <c r="P33" s="265">
        <f t="shared" si="4"/>
        <v>0</v>
      </c>
      <c r="Q33" s="265">
        <f t="shared" si="4"/>
        <v>0</v>
      </c>
      <c r="R33" s="265">
        <f t="shared" si="4"/>
        <v>340</v>
      </c>
      <c r="S33" s="265">
        <f t="shared" si="4"/>
        <v>160</v>
      </c>
      <c r="T33" s="265">
        <f t="shared" si="4"/>
        <v>500</v>
      </c>
      <c r="U33" s="265"/>
      <c r="V33" s="266">
        <f aca="true" t="shared" si="5" ref="V33:AL33">V22+V25+V32</f>
        <v>20</v>
      </c>
      <c r="W33" s="265">
        <f t="shared" si="5"/>
        <v>0</v>
      </c>
      <c r="X33" s="265">
        <f t="shared" si="5"/>
        <v>10</v>
      </c>
      <c r="Y33" s="265">
        <f t="shared" si="5"/>
        <v>0</v>
      </c>
      <c r="Z33" s="265">
        <f t="shared" si="5"/>
        <v>0</v>
      </c>
      <c r="AA33" s="265">
        <f t="shared" si="5"/>
        <v>0</v>
      </c>
      <c r="AB33" s="265">
        <f t="shared" si="5"/>
        <v>0</v>
      </c>
      <c r="AC33" s="265">
        <f t="shared" si="5"/>
        <v>0</v>
      </c>
      <c r="AD33" s="265">
        <f t="shared" si="5"/>
        <v>0</v>
      </c>
      <c r="AE33" s="265">
        <f t="shared" si="5"/>
        <v>0</v>
      </c>
      <c r="AF33" s="265">
        <f t="shared" si="5"/>
        <v>0</v>
      </c>
      <c r="AG33" s="265">
        <f t="shared" si="5"/>
        <v>0</v>
      </c>
      <c r="AH33" s="265">
        <f t="shared" si="5"/>
        <v>0</v>
      </c>
      <c r="AI33" s="265">
        <f t="shared" si="5"/>
        <v>510</v>
      </c>
      <c r="AJ33" s="265">
        <f t="shared" si="5"/>
        <v>140</v>
      </c>
      <c r="AK33" s="265">
        <f t="shared" si="5"/>
        <v>10</v>
      </c>
      <c r="AL33" s="265">
        <f t="shared" si="5"/>
        <v>660</v>
      </c>
      <c r="AM33" s="265"/>
      <c r="AN33" s="266">
        <f>AN22+AN25+AN32</f>
        <v>26</v>
      </c>
      <c r="AO33" s="265">
        <f>AO22+AO25+AO32</f>
        <v>1160</v>
      </c>
      <c r="AP33" s="266">
        <f>AP22+AP25+AP32</f>
        <v>46</v>
      </c>
      <c r="AQ33" s="15"/>
    </row>
    <row r="35" spans="2:37" ht="12.75">
      <c r="B35" s="29" t="s">
        <v>147</v>
      </c>
      <c r="AK35" s="318"/>
    </row>
    <row r="36" ht="12.75">
      <c r="B36" s="28"/>
    </row>
    <row r="37" ht="12.75">
      <c r="B37" s="28"/>
    </row>
    <row r="40" ht="14.25">
      <c r="O40" s="319"/>
    </row>
    <row r="41" spans="4:39" ht="12.75">
      <c r="D41" s="320" t="s">
        <v>148</v>
      </c>
      <c r="P41" s="238" t="s">
        <v>148</v>
      </c>
      <c r="AG41" s="390" t="s">
        <v>148</v>
      </c>
      <c r="AH41" s="390"/>
      <c r="AI41" s="390"/>
      <c r="AJ41" s="390"/>
      <c r="AK41" s="390"/>
      <c r="AL41" s="390"/>
      <c r="AM41" s="390"/>
    </row>
    <row r="42" spans="4:39" ht="12.75">
      <c r="D42" s="321" t="s">
        <v>149</v>
      </c>
      <c r="N42" s="320"/>
      <c r="P42" s="390" t="s">
        <v>150</v>
      </c>
      <c r="Q42" s="390"/>
      <c r="R42" s="390"/>
      <c r="S42" s="390"/>
      <c r="T42" s="390"/>
      <c r="U42" s="390"/>
      <c r="V42" s="390"/>
      <c r="AG42" s="390" t="s">
        <v>151</v>
      </c>
      <c r="AH42" s="390"/>
      <c r="AI42" s="390"/>
      <c r="AJ42" s="390"/>
      <c r="AK42" s="390"/>
      <c r="AL42" s="390"/>
      <c r="AM42" s="390"/>
    </row>
  </sheetData>
  <sheetProtection/>
  <mergeCells count="21">
    <mergeCell ref="AO16:AO17"/>
    <mergeCell ref="B25:D25"/>
    <mergeCell ref="AI2:AM2"/>
    <mergeCell ref="AI4:AM4"/>
    <mergeCell ref="J7:T7"/>
    <mergeCell ref="B6:AP6"/>
    <mergeCell ref="B16:B17"/>
    <mergeCell ref="C16:C17"/>
    <mergeCell ref="D16:D17"/>
    <mergeCell ref="E16:V16"/>
    <mergeCell ref="W16:AN16"/>
    <mergeCell ref="B32:D32"/>
    <mergeCell ref="AP16:AP17"/>
    <mergeCell ref="B18:AP18"/>
    <mergeCell ref="B33:D33"/>
    <mergeCell ref="AG41:AM41"/>
    <mergeCell ref="P42:V42"/>
    <mergeCell ref="AG42:AM42"/>
    <mergeCell ref="B23:AP23"/>
    <mergeCell ref="B26:AP26"/>
    <mergeCell ref="B22:D22"/>
  </mergeCells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31"/>
  <sheetViews>
    <sheetView tabSelected="1" view="pageBreakPreview" zoomScale="60" zoomScalePageLayoutView="0" workbookViewId="0" topLeftCell="A1">
      <selection activeCell="B6" sqref="B6:W6"/>
    </sheetView>
  </sheetViews>
  <sheetFormatPr defaultColWidth="8.8515625" defaultRowHeight="12.75"/>
  <cols>
    <col min="1" max="2" width="8.8515625" style="238" customWidth="1"/>
    <col min="3" max="3" width="68.8515625" style="238" customWidth="1"/>
    <col min="4" max="23" width="8.8515625" style="238" customWidth="1"/>
  </cols>
  <sheetData>
    <row r="1" spans="1:42" ht="12.75">
      <c r="A1"/>
      <c r="B1"/>
      <c r="C1"/>
      <c r="R1" s="15" t="s">
        <v>210</v>
      </c>
      <c r="S1" s="15"/>
      <c r="T1" s="15"/>
      <c r="U1" s="15"/>
      <c r="V1" s="15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</row>
    <row r="2" spans="1:42" ht="12.75">
      <c r="A2"/>
      <c r="B2"/>
      <c r="C2"/>
      <c r="R2" s="363"/>
      <c r="S2" s="364"/>
      <c r="T2" s="364"/>
      <c r="U2" s="364"/>
      <c r="V2" s="364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</row>
    <row r="3" spans="1:42" ht="12.75">
      <c r="A3"/>
      <c r="B3"/>
      <c r="C3"/>
      <c r="R3" s="15"/>
      <c r="S3" s="15"/>
      <c r="T3" s="15"/>
      <c r="U3" s="15"/>
      <c r="V3" s="15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</row>
    <row r="4" spans="1:42" ht="12.75">
      <c r="A4"/>
      <c r="B4"/>
      <c r="C4"/>
      <c r="R4" s="363"/>
      <c r="S4" s="364"/>
      <c r="T4" s="364"/>
      <c r="U4" s="364"/>
      <c r="V4" s="364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</row>
    <row r="5" spans="1:42" ht="12.75">
      <c r="A5"/>
      <c r="B5"/>
      <c r="C5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</row>
    <row r="6" spans="2:42" s="1" customFormat="1" ht="20.25" customHeight="1">
      <c r="B6" s="378" t="s">
        <v>211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</row>
    <row r="7" spans="2:42" s="1" customFormat="1" ht="20.25" customHeight="1">
      <c r="B7" s="31"/>
      <c r="C7" s="31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</row>
    <row r="8" spans="1:42" ht="12.75">
      <c r="A8"/>
      <c r="B8"/>
      <c r="C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</row>
    <row r="9" spans="2:42" s="2" customFormat="1" ht="15" customHeight="1">
      <c r="B9" s="2" t="s">
        <v>20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</row>
    <row r="10" spans="2:42" s="2" customFormat="1" ht="15" customHeight="1">
      <c r="B10" s="2" t="s">
        <v>19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AO10" s="237"/>
      <c r="AP10" s="237"/>
    </row>
    <row r="11" spans="2:42" s="2" customFormat="1" ht="15" customHeight="1">
      <c r="B11" s="2" t="s">
        <v>209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</row>
    <row r="12" spans="2:42" s="2" customFormat="1" ht="15" customHeight="1">
      <c r="B12" s="2" t="s">
        <v>21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7"/>
      <c r="AP12" s="237"/>
    </row>
    <row r="13" spans="1:42" ht="15" customHeight="1">
      <c r="A13"/>
      <c r="B13" s="2" t="s">
        <v>44</v>
      </c>
      <c r="C13" s="2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</row>
    <row r="16" ht="13.5" thickBot="1"/>
    <row r="17" spans="1:23" ht="15" thickBot="1">
      <c r="A17" s="405" t="s">
        <v>22</v>
      </c>
      <c r="B17" s="393" t="s">
        <v>40</v>
      </c>
      <c r="C17" s="395" t="s">
        <v>3</v>
      </c>
      <c r="D17" s="397"/>
      <c r="E17" s="398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9"/>
      <c r="V17" s="400" t="s">
        <v>5</v>
      </c>
      <c r="W17" s="391" t="s">
        <v>6</v>
      </c>
    </row>
    <row r="18" spans="1:23" ht="233.25" thickBot="1">
      <c r="A18" s="406"/>
      <c r="B18" s="394"/>
      <c r="C18" s="396"/>
      <c r="D18" s="239" t="s">
        <v>7</v>
      </c>
      <c r="E18" s="240" t="s">
        <v>8</v>
      </c>
      <c r="F18" s="123" t="s">
        <v>37</v>
      </c>
      <c r="G18" s="123" t="s">
        <v>9</v>
      </c>
      <c r="H18" s="123" t="s">
        <v>10</v>
      </c>
      <c r="I18" s="123" t="s">
        <v>11</v>
      </c>
      <c r="J18" s="123" t="s">
        <v>12</v>
      </c>
      <c r="K18" s="123" t="s">
        <v>13</v>
      </c>
      <c r="L18" s="123" t="s">
        <v>14</v>
      </c>
      <c r="M18" s="123" t="s">
        <v>15</v>
      </c>
      <c r="N18" s="123" t="s">
        <v>43</v>
      </c>
      <c r="O18" s="123" t="s">
        <v>18</v>
      </c>
      <c r="P18" s="123" t="s">
        <v>16</v>
      </c>
      <c r="Q18" s="123" t="s">
        <v>0</v>
      </c>
      <c r="R18" s="123" t="s">
        <v>17</v>
      </c>
      <c r="S18" s="123" t="s">
        <v>4</v>
      </c>
      <c r="T18" s="123" t="s">
        <v>1</v>
      </c>
      <c r="U18" s="241" t="s">
        <v>2</v>
      </c>
      <c r="V18" s="401"/>
      <c r="W18" s="392"/>
    </row>
    <row r="19" spans="1:23" ht="15.75" thickBot="1">
      <c r="A19" s="402" t="s">
        <v>94</v>
      </c>
      <c r="B19" s="403"/>
      <c r="C19" s="403"/>
      <c r="D19" s="403"/>
      <c r="E19" s="403"/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4"/>
    </row>
    <row r="20" spans="1:23" ht="13.5" thickBot="1">
      <c r="A20" s="331">
        <v>1</v>
      </c>
      <c r="B20" s="288" t="s">
        <v>42</v>
      </c>
      <c r="C20" s="332" t="s">
        <v>192</v>
      </c>
      <c r="D20" s="333">
        <v>15</v>
      </c>
      <c r="E20" s="158"/>
      <c r="F20" s="158">
        <v>15</v>
      </c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7">
        <v>20</v>
      </c>
      <c r="R20" s="158">
        <f aca="true" t="shared" si="0" ref="R20:R26">SUM(D20:O20)</f>
        <v>30</v>
      </c>
      <c r="S20" s="158">
        <v>50</v>
      </c>
      <c r="T20" s="261" t="s">
        <v>27</v>
      </c>
      <c r="U20" s="283">
        <f aca="true" t="shared" si="1" ref="U20:U31">IF(S20=0,0,IF(S20&lt;25,0.5,TRUNC(S20/25)))+IF(T20="E",1,0)</f>
        <v>2</v>
      </c>
      <c r="V20" s="329">
        <f aca="true" t="shared" si="2" ref="V20:V31">S20</f>
        <v>50</v>
      </c>
      <c r="W20" s="330">
        <f aca="true" t="shared" si="3" ref="W20:W31">U20</f>
        <v>2</v>
      </c>
    </row>
    <row r="21" spans="1:23" ht="13.5" thickBot="1">
      <c r="A21" s="334">
        <v>2</v>
      </c>
      <c r="B21" s="288" t="s">
        <v>42</v>
      </c>
      <c r="C21" s="106" t="s">
        <v>194</v>
      </c>
      <c r="D21" s="333">
        <v>15</v>
      </c>
      <c r="E21" s="158"/>
      <c r="F21" s="158">
        <v>15</v>
      </c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7">
        <v>20</v>
      </c>
      <c r="R21" s="158">
        <f t="shared" si="0"/>
        <v>30</v>
      </c>
      <c r="S21" s="158">
        <v>50</v>
      </c>
      <c r="T21" s="261" t="s">
        <v>27</v>
      </c>
      <c r="U21" s="283">
        <f t="shared" si="1"/>
        <v>2</v>
      </c>
      <c r="V21" s="329">
        <f t="shared" si="2"/>
        <v>50</v>
      </c>
      <c r="W21" s="330">
        <f t="shared" si="3"/>
        <v>2</v>
      </c>
    </row>
    <row r="22" spans="1:23" ht="13.5" thickBot="1">
      <c r="A22" s="335">
        <v>3</v>
      </c>
      <c r="B22" s="288" t="s">
        <v>42</v>
      </c>
      <c r="C22" s="106" t="s">
        <v>182</v>
      </c>
      <c r="D22" s="333">
        <v>15</v>
      </c>
      <c r="E22" s="158"/>
      <c r="F22" s="158">
        <v>15</v>
      </c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7">
        <v>20</v>
      </c>
      <c r="R22" s="158">
        <f t="shared" si="0"/>
        <v>30</v>
      </c>
      <c r="S22" s="158">
        <v>50</v>
      </c>
      <c r="T22" s="261" t="s">
        <v>27</v>
      </c>
      <c r="U22" s="283">
        <f t="shared" si="1"/>
        <v>2</v>
      </c>
      <c r="V22" s="329">
        <f t="shared" si="2"/>
        <v>50</v>
      </c>
      <c r="W22" s="330">
        <f t="shared" si="3"/>
        <v>2</v>
      </c>
    </row>
    <row r="23" spans="1:23" ht="13.5" thickBot="1">
      <c r="A23" s="334">
        <v>4</v>
      </c>
      <c r="B23" s="288" t="s">
        <v>42</v>
      </c>
      <c r="C23" s="106" t="s">
        <v>183</v>
      </c>
      <c r="D23" s="333">
        <v>15</v>
      </c>
      <c r="E23" s="158"/>
      <c r="F23" s="158">
        <v>15</v>
      </c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7">
        <v>20</v>
      </c>
      <c r="R23" s="158">
        <f t="shared" si="0"/>
        <v>30</v>
      </c>
      <c r="S23" s="158">
        <v>50</v>
      </c>
      <c r="T23" s="261" t="s">
        <v>27</v>
      </c>
      <c r="U23" s="283">
        <f t="shared" si="1"/>
        <v>2</v>
      </c>
      <c r="V23" s="329">
        <f t="shared" si="2"/>
        <v>50</v>
      </c>
      <c r="W23" s="330">
        <f t="shared" si="3"/>
        <v>2</v>
      </c>
    </row>
    <row r="24" spans="1:23" ht="13.5" thickBot="1">
      <c r="A24" s="335">
        <v>5</v>
      </c>
      <c r="B24" s="288" t="s">
        <v>42</v>
      </c>
      <c r="C24" s="106" t="s">
        <v>184</v>
      </c>
      <c r="D24" s="333">
        <v>15</v>
      </c>
      <c r="E24" s="158"/>
      <c r="F24" s="158">
        <v>15</v>
      </c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7">
        <v>20</v>
      </c>
      <c r="R24" s="158">
        <f t="shared" si="0"/>
        <v>30</v>
      </c>
      <c r="S24" s="158">
        <v>50</v>
      </c>
      <c r="T24" s="261" t="s">
        <v>27</v>
      </c>
      <c r="U24" s="283">
        <f t="shared" si="1"/>
        <v>2</v>
      </c>
      <c r="V24" s="329">
        <f t="shared" si="2"/>
        <v>50</v>
      </c>
      <c r="W24" s="330">
        <f t="shared" si="3"/>
        <v>2</v>
      </c>
    </row>
    <row r="25" spans="1:23" ht="13.5" thickBot="1">
      <c r="A25" s="334">
        <v>6</v>
      </c>
      <c r="B25" s="288" t="s">
        <v>42</v>
      </c>
      <c r="C25" s="106" t="s">
        <v>195</v>
      </c>
      <c r="D25" s="333">
        <v>15</v>
      </c>
      <c r="E25" s="158"/>
      <c r="F25" s="158">
        <v>15</v>
      </c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7">
        <v>20</v>
      </c>
      <c r="R25" s="158">
        <f t="shared" si="0"/>
        <v>30</v>
      </c>
      <c r="S25" s="158">
        <v>50</v>
      </c>
      <c r="T25" s="261" t="s">
        <v>27</v>
      </c>
      <c r="U25" s="283">
        <f t="shared" si="1"/>
        <v>2</v>
      </c>
      <c r="V25" s="329">
        <f t="shared" si="2"/>
        <v>50</v>
      </c>
      <c r="W25" s="330">
        <f t="shared" si="3"/>
        <v>2</v>
      </c>
    </row>
    <row r="26" spans="1:23" ht="13.5" thickBot="1">
      <c r="A26" s="335">
        <v>7</v>
      </c>
      <c r="B26" s="288" t="s">
        <v>42</v>
      </c>
      <c r="C26" s="106" t="s">
        <v>185</v>
      </c>
      <c r="D26" s="333">
        <v>15</v>
      </c>
      <c r="E26" s="158"/>
      <c r="F26" s="158">
        <v>15</v>
      </c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7">
        <v>20</v>
      </c>
      <c r="R26" s="158">
        <f t="shared" si="0"/>
        <v>30</v>
      </c>
      <c r="S26" s="158">
        <v>50</v>
      </c>
      <c r="T26" s="261" t="s">
        <v>27</v>
      </c>
      <c r="U26" s="283">
        <f t="shared" si="1"/>
        <v>2</v>
      </c>
      <c r="V26" s="329">
        <f t="shared" si="2"/>
        <v>50</v>
      </c>
      <c r="W26" s="330">
        <f t="shared" si="3"/>
        <v>2</v>
      </c>
    </row>
    <row r="27" spans="1:23" ht="13.5" thickBot="1">
      <c r="A27" s="334">
        <v>8</v>
      </c>
      <c r="B27" s="288" t="s">
        <v>42</v>
      </c>
      <c r="C27" s="106" t="s">
        <v>196</v>
      </c>
      <c r="D27" s="333">
        <v>15</v>
      </c>
      <c r="E27" s="158"/>
      <c r="F27" s="158">
        <v>15</v>
      </c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7">
        <v>20</v>
      </c>
      <c r="R27" s="158">
        <f>SUM(D27:O27)</f>
        <v>30</v>
      </c>
      <c r="S27" s="158">
        <v>50</v>
      </c>
      <c r="T27" s="261" t="s">
        <v>27</v>
      </c>
      <c r="U27" s="283">
        <f t="shared" si="1"/>
        <v>2</v>
      </c>
      <c r="V27" s="329">
        <f t="shared" si="2"/>
        <v>50</v>
      </c>
      <c r="W27" s="330">
        <f t="shared" si="3"/>
        <v>2</v>
      </c>
    </row>
    <row r="28" spans="1:23" ht="13.5" thickBot="1">
      <c r="A28" s="335">
        <v>9</v>
      </c>
      <c r="B28" s="288" t="s">
        <v>42</v>
      </c>
      <c r="C28" s="106" t="s">
        <v>186</v>
      </c>
      <c r="D28" s="333">
        <v>15</v>
      </c>
      <c r="E28" s="158"/>
      <c r="F28" s="158">
        <v>15</v>
      </c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7">
        <v>20</v>
      </c>
      <c r="R28" s="158">
        <f>SUM(D28:O28)</f>
        <v>30</v>
      </c>
      <c r="S28" s="158">
        <v>50</v>
      </c>
      <c r="T28" s="261" t="s">
        <v>27</v>
      </c>
      <c r="U28" s="283">
        <f t="shared" si="1"/>
        <v>2</v>
      </c>
      <c r="V28" s="329">
        <f t="shared" si="2"/>
        <v>50</v>
      </c>
      <c r="W28" s="330">
        <f t="shared" si="3"/>
        <v>2</v>
      </c>
    </row>
    <row r="29" spans="1:23" ht="13.5" thickBot="1">
      <c r="A29" s="334">
        <v>10</v>
      </c>
      <c r="B29" s="288" t="s">
        <v>42</v>
      </c>
      <c r="C29" s="106" t="s">
        <v>187</v>
      </c>
      <c r="D29" s="333">
        <v>15</v>
      </c>
      <c r="E29" s="158"/>
      <c r="F29" s="158">
        <v>15</v>
      </c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7">
        <v>20</v>
      </c>
      <c r="R29" s="158">
        <f>SUM(D29:O29)</f>
        <v>30</v>
      </c>
      <c r="S29" s="158">
        <v>50</v>
      </c>
      <c r="T29" s="261" t="s">
        <v>27</v>
      </c>
      <c r="U29" s="283">
        <f t="shared" si="1"/>
        <v>2</v>
      </c>
      <c r="V29" s="329">
        <f t="shared" si="2"/>
        <v>50</v>
      </c>
      <c r="W29" s="330">
        <f t="shared" si="3"/>
        <v>2</v>
      </c>
    </row>
    <row r="30" spans="1:23" ht="13.5" thickBot="1">
      <c r="A30" s="335">
        <v>11</v>
      </c>
      <c r="B30" s="288" t="s">
        <v>42</v>
      </c>
      <c r="C30" s="336" t="s">
        <v>188</v>
      </c>
      <c r="D30" s="333">
        <v>15</v>
      </c>
      <c r="E30" s="158"/>
      <c r="F30" s="158">
        <v>15</v>
      </c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7">
        <v>20</v>
      </c>
      <c r="R30" s="158">
        <f>SUM(D30:O30)</f>
        <v>30</v>
      </c>
      <c r="S30" s="158">
        <v>50</v>
      </c>
      <c r="T30" s="261" t="s">
        <v>27</v>
      </c>
      <c r="U30" s="283">
        <f t="shared" si="1"/>
        <v>2</v>
      </c>
      <c r="V30" s="329">
        <f t="shared" si="2"/>
        <v>50</v>
      </c>
      <c r="W30" s="330">
        <f t="shared" si="3"/>
        <v>2</v>
      </c>
    </row>
    <row r="31" spans="1:23" ht="13.5" thickBot="1">
      <c r="A31" s="334">
        <v>12</v>
      </c>
      <c r="B31" s="288" t="s">
        <v>42</v>
      </c>
      <c r="C31" s="106" t="s">
        <v>197</v>
      </c>
      <c r="D31" s="333">
        <v>15</v>
      </c>
      <c r="E31" s="158"/>
      <c r="F31" s="158">
        <v>15</v>
      </c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7">
        <v>20</v>
      </c>
      <c r="R31" s="158">
        <f>SUM(D31:O31)</f>
        <v>30</v>
      </c>
      <c r="S31" s="158">
        <v>50</v>
      </c>
      <c r="T31" s="261" t="s">
        <v>27</v>
      </c>
      <c r="U31" s="283">
        <f t="shared" si="1"/>
        <v>2</v>
      </c>
      <c r="V31" s="329">
        <f t="shared" si="2"/>
        <v>50</v>
      </c>
      <c r="W31" s="330">
        <f t="shared" si="3"/>
        <v>2</v>
      </c>
    </row>
  </sheetData>
  <sheetProtection/>
  <mergeCells count="10">
    <mergeCell ref="R2:V2"/>
    <mergeCell ref="R4:V4"/>
    <mergeCell ref="B6:W6"/>
    <mergeCell ref="V17:V18"/>
    <mergeCell ref="W17:W18"/>
    <mergeCell ref="A19:W19"/>
    <mergeCell ref="A17:A18"/>
    <mergeCell ref="B17:B18"/>
    <mergeCell ref="C17:C18"/>
    <mergeCell ref="D17:U17"/>
  </mergeCells>
  <printOptions/>
  <pageMargins left="0.7" right="0.7" top="0.75" bottom="0.75" header="0.3" footer="0.3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2020-03-04T09:54:28Z</cp:lastPrinted>
  <dcterms:created xsi:type="dcterms:W3CDTF">2014-08-22T07:06:50Z</dcterms:created>
  <dcterms:modified xsi:type="dcterms:W3CDTF">2020-03-04T09:54:40Z</dcterms:modified>
  <cp:category/>
  <cp:version/>
  <cp:contentType/>
  <cp:contentStatus/>
</cp:coreProperties>
</file>